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31"/>
  <workbookPr defaultThemeVersion="124226"/>
  <mc:AlternateContent xmlns:mc="http://schemas.openxmlformats.org/markup-compatibility/2006">
    <mc:Choice Requires="x15">
      <x15ac:absPath xmlns:x15ac="http://schemas.microsoft.com/office/spreadsheetml/2010/11/ac" url="D:\astra\jumper surprise 2026\"/>
    </mc:Choice>
  </mc:AlternateContent>
  <xr:revisionPtr revIDLastSave="0" documentId="8_{EBE36CD1-9213-4827-97DB-3304F8EC33CB}" xr6:coauthVersionLast="47" xr6:coauthVersionMax="47" xr10:uidLastSave="{00000000-0000-0000-0000-000000000000}"/>
  <bookViews>
    <workbookView xWindow="-120" yWindow="-120" windowWidth="29040" windowHeight="15840" xr2:uid="{00000000-000D-0000-FFFF-FFFF00000000}"/>
  </bookViews>
  <sheets>
    <sheet name="Jumper Surprise Přihláška" sheetId="3"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7" i="3" l="1"/>
  <c r="F8" i="3"/>
  <c r="F9" i="3"/>
  <c r="F10" i="3"/>
  <c r="F11" i="3"/>
  <c r="F12" i="3"/>
  <c r="F13" i="3"/>
  <c r="F14" i="3"/>
  <c r="F15" i="3"/>
  <c r="F16" i="3"/>
  <c r="F17" i="3"/>
  <c r="F18" i="3"/>
  <c r="F19" i="3"/>
  <c r="F20" i="3"/>
  <c r="F21" i="3"/>
  <c r="F22" i="3"/>
  <c r="F23" i="3"/>
  <c r="F24" i="3"/>
  <c r="F25" i="3"/>
  <c r="F26" i="3"/>
  <c r="F27" i="3"/>
  <c r="F28" i="3"/>
  <c r="F29" i="3"/>
  <c r="F30" i="3"/>
  <c r="F31" i="3"/>
  <c r="F32" i="3"/>
  <c r="F33" i="3"/>
  <c r="F34" i="3"/>
  <c r="F35" i="3"/>
  <c r="F36" i="3"/>
  <c r="F37" i="3"/>
  <c r="F38" i="3"/>
  <c r="F39" i="3"/>
  <c r="F40" i="3"/>
  <c r="Q36" i="3"/>
  <c r="F6" i="3"/>
  <c r="W34" i="3"/>
  <c r="W30" i="3"/>
  <c r="W26" i="3"/>
  <c r="W22" i="3"/>
  <c r="W18" i="3"/>
  <c r="W14" i="3"/>
  <c r="W10" i="3"/>
  <c r="W6" i="3"/>
  <c r="Q9" i="3"/>
  <c r="Q12" i="3"/>
  <c r="Q15" i="3"/>
  <c r="Q18" i="3"/>
  <c r="Q21" i="3"/>
  <c r="Q24" i="3"/>
  <c r="Q27" i="3"/>
  <c r="Q30" i="3"/>
  <c r="Q33" i="3"/>
  <c r="Q6" i="3"/>
  <c r="K10" i="3"/>
  <c r="K12" i="3"/>
  <c r="K14" i="3"/>
  <c r="K16" i="3"/>
  <c r="K18" i="3"/>
  <c r="K20" i="3"/>
  <c r="K22" i="3"/>
  <c r="K24" i="3"/>
  <c r="K26" i="3"/>
  <c r="K28" i="3"/>
  <c r="K30" i="3"/>
  <c r="K32" i="3"/>
  <c r="K34" i="3"/>
  <c r="K36" i="3"/>
  <c r="E7" i="3"/>
  <c r="E8" i="3"/>
  <c r="E9" i="3"/>
  <c r="E10" i="3"/>
  <c r="E11" i="3"/>
  <c r="E12" i="3"/>
  <c r="E13" i="3"/>
  <c r="E14" i="3"/>
  <c r="E15" i="3"/>
  <c r="E16" i="3"/>
  <c r="E17" i="3"/>
  <c r="E18" i="3"/>
  <c r="E19" i="3"/>
  <c r="E20" i="3"/>
  <c r="E21" i="3"/>
  <c r="E22" i="3"/>
  <c r="E23" i="3"/>
  <c r="E24" i="3"/>
  <c r="E25" i="3"/>
  <c r="E26" i="3"/>
  <c r="E27" i="3"/>
  <c r="E28" i="3"/>
  <c r="E29" i="3"/>
  <c r="E30" i="3"/>
  <c r="E31" i="3"/>
  <c r="E32" i="3"/>
  <c r="E33" i="3"/>
  <c r="E34" i="3"/>
  <c r="E35" i="3"/>
  <c r="E36" i="3"/>
  <c r="E37" i="3"/>
  <c r="E38" i="3"/>
  <c r="E39" i="3"/>
  <c r="E40" i="3"/>
  <c r="K8" i="3"/>
  <c r="K6" i="3"/>
  <c r="E6" i="3"/>
  <c r="P9" i="3" s="1"/>
  <c r="R9" i="3" s="1"/>
  <c r="P36" i="3" l="1"/>
  <c r="R36" i="3" s="1"/>
  <c r="V14" i="3"/>
  <c r="X14" i="3" s="1"/>
  <c r="V18" i="3"/>
  <c r="X18" i="3" s="1"/>
  <c r="V22" i="3"/>
  <c r="X22" i="3" s="1"/>
  <c r="V26" i="3"/>
  <c r="X26" i="3" s="1"/>
  <c r="V30" i="3"/>
  <c r="X30" i="3" s="1"/>
  <c r="V6" i="3"/>
  <c r="X6" i="3" s="1"/>
  <c r="V34" i="3"/>
  <c r="X34" i="3" s="1"/>
  <c r="V10" i="3"/>
  <c r="X10" i="3" s="1"/>
  <c r="P30" i="3"/>
  <c r="R30" i="3" s="1"/>
  <c r="P18" i="3"/>
  <c r="R18" i="3" s="1"/>
  <c r="P33" i="3"/>
  <c r="R33" i="3" s="1"/>
  <c r="P21" i="3"/>
  <c r="R21" i="3" s="1"/>
  <c r="P27" i="3"/>
  <c r="R27" i="3" s="1"/>
  <c r="P15" i="3"/>
  <c r="R15" i="3" s="1"/>
  <c r="P12" i="3"/>
  <c r="R12" i="3" s="1"/>
  <c r="P24" i="3"/>
  <c r="R24" i="3" s="1"/>
  <c r="J24" i="3"/>
  <c r="L24" i="3" s="1"/>
  <c r="P6" i="3"/>
  <c r="R6" i="3" s="1"/>
  <c r="J6" i="3"/>
  <c r="L6" i="3" s="1"/>
  <c r="J8" i="3"/>
  <c r="L8" i="3" s="1"/>
  <c r="J14" i="3"/>
  <c r="L14" i="3" s="1"/>
  <c r="J16" i="3"/>
  <c r="L16" i="3" s="1"/>
  <c r="J22" i="3"/>
  <c r="L22" i="3" s="1"/>
  <c r="J12" i="3"/>
  <c r="L12" i="3" s="1"/>
  <c r="J10" i="3"/>
  <c r="L10" i="3" s="1"/>
  <c r="J36" i="3"/>
  <c r="L36" i="3" s="1"/>
  <c r="J30" i="3"/>
  <c r="L30" i="3" s="1"/>
  <c r="J34" i="3"/>
  <c r="L34" i="3" s="1"/>
  <c r="J26" i="3"/>
  <c r="L26" i="3" s="1"/>
  <c r="J28" i="3"/>
  <c r="L28" i="3" s="1"/>
  <c r="J18" i="3"/>
  <c r="L18" i="3" s="1"/>
  <c r="J20" i="3"/>
  <c r="L20" i="3" s="1"/>
  <c r="J32" i="3"/>
  <c r="L32" i="3" s="1"/>
</calcChain>
</file>

<file path=xl/sharedStrings.xml><?xml version="1.0" encoding="utf-8"?>
<sst xmlns="http://schemas.openxmlformats.org/spreadsheetml/2006/main" count="55" uniqueCount="40">
  <si>
    <t>Tým 1</t>
  </si>
  <si>
    <t>Tým 2</t>
  </si>
  <si>
    <t>Tým 3</t>
  </si>
  <si>
    <t>Tým 4</t>
  </si>
  <si>
    <t>Tým 5</t>
  </si>
  <si>
    <t>Tým 6</t>
  </si>
  <si>
    <t>Oddíl:</t>
  </si>
  <si>
    <r>
      <t xml:space="preserve"> </t>
    </r>
    <r>
      <rPr>
        <i/>
        <sz val="14"/>
        <color theme="1"/>
        <rFont val="Calibri"/>
        <family val="2"/>
        <charset val="238"/>
        <scheme val="minor"/>
      </rPr>
      <t>(název)</t>
    </r>
  </si>
  <si>
    <t>Dvojice 1</t>
  </si>
  <si>
    <t>Dvojice 2</t>
  </si>
  <si>
    <t>Dvojice 3</t>
  </si>
  <si>
    <t>Dvojice 4</t>
  </si>
  <si>
    <t>Dvojice 5</t>
  </si>
  <si>
    <t>Dvojice 6</t>
  </si>
  <si>
    <t>Dvojice 7</t>
  </si>
  <si>
    <t>Dvojice 8</t>
  </si>
  <si>
    <t>Dvojice 9</t>
  </si>
  <si>
    <t>Dvojice 10</t>
  </si>
  <si>
    <t>Dvojice 11</t>
  </si>
  <si>
    <t>Dvojice 12</t>
  </si>
  <si>
    <t>Věková kategorie</t>
  </si>
  <si>
    <t xml:space="preserve">
</t>
  </si>
  <si>
    <t xml:space="preserve">Rok narození </t>
  </si>
  <si>
    <t>Dvojice 13</t>
  </si>
  <si>
    <t>Dvojice 14</t>
  </si>
  <si>
    <t>Dvojice 15</t>
  </si>
  <si>
    <t>Dvojice 16</t>
  </si>
  <si>
    <t>Tým 7</t>
  </si>
  <si>
    <t>Tým 8</t>
  </si>
  <si>
    <t xml:space="preserve">Odesláním přihlášky uděluji výslovný souhlas organizaci Astra Klánovice – gymnastický spolek se sídlem Krovova 906, Praha 9 - Klánovice, IČ: 033 47 834, zapsané spolkovém rejstříku vedeném Městským soudem v Praze, oddíl L, vložka 1682.
(dále jen „Správce“)
aby zpracovával osobní údaje účastníků uvedené v této přihlášce (jméno, příjmení, rok narození). Výslovně tímto dávám souhlas pro:
1) Pořizování fotografií a videozáznamů všech účastníků na akci pořádanou Správcem, a to pro účely propagace Správce a jeho akcí, včetně zveřejnění těchto fotografií a videozáznamů na nástěnkách Správce, webových stránkách Správce, na webových sociálních sítích Správce, propagačních tiskovinách Správce, v publikacích, v místním a regionálním tisku a pro jiné obdobné účely související s běžným chodem Správce.
2) Osobní údaje budou zpracovávány a zveřejňovány po dobu nezbytně nutnou pro organizování akce, na kterou jsou účastníci přihlašováni, nejdéle po dobu deseti let.
Osoba, která přihlášku odesílá, tímto výslovně potvrzuje, že má od všech osob uvedených v přihlášce nebo jejich zákonných zástupců platný souhlas se zpracováním osobních údajů, který ji opravňuje k předání osobních údajů účastníků Správci.
Tento souhlas je možné kdykoliv odvolat. Podrobné informace k udělenému souhlasu jsou uvedeny v příloze přihlášky a rovněž jsou k dispozici na webových stránkách www.astra-klanovice.cz/gdpr/.
</t>
  </si>
  <si>
    <t>Tým 9</t>
  </si>
  <si>
    <t>Tým 10</t>
  </si>
  <si>
    <t>Soupis přihlašovaných závodníků</t>
  </si>
  <si>
    <t>Závodní disciplíny dvojic</t>
  </si>
  <si>
    <t>Závodní disciplíny čtveřic</t>
  </si>
  <si>
    <t>Závodní disciplíny trojic</t>
  </si>
  <si>
    <t>Tým 11</t>
  </si>
  <si>
    <t>Příjmení a jméno</t>
  </si>
  <si>
    <t>Rozhodčí (min. 1 na 10 závodníků)</t>
  </si>
  <si>
    <r>
      <t xml:space="preserve">Rozhodčí dostanou instrukce k hodnocení jednotlivých disciplín před zahájením prvního heatu.
Počítejte prosím s tím, že poté už </t>
    </r>
    <r>
      <rPr>
        <b/>
        <sz val="11"/>
        <color theme="1"/>
        <rFont val="Calibri"/>
        <family val="2"/>
        <charset val="238"/>
        <scheme val="minor"/>
      </rPr>
      <t>nebudou moci být v kontaktu se závodníky</t>
    </r>
    <r>
      <rPr>
        <sz val="11"/>
        <color theme="1"/>
        <rFont val="Calibri"/>
        <family val="2"/>
        <charset val="238"/>
        <scheme val="minor"/>
      </rPr>
      <t>, aby na základě hodnotících instrukcí nemohli upravovat taktiku jednotlivých disciplín a poskytovat tak svým svěřencům nefér výhodu.</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</si>
</sst>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1"/>
      <color theme="1"/>
      <name val="Calibri"/>
      <family val="2"/>
      <charset val="238"/>
      <scheme val="minor"/>
    </font>
    <font>
      <sz val="14"/>
      <color theme="1"/>
      <name val="Calibri"/>
      <family val="2"/>
      <charset val="238"/>
      <scheme val="minor"/>
    </font>
    <font>
      <sz val="11"/>
      <name val="Calibri"/>
      <family val="2"/>
      <scheme val="minor"/>
    </font>
    <font>
      <i/>
      <sz val="14"/>
      <color theme="1"/>
      <name val="Calibri"/>
      <family val="2"/>
      <charset val="238"/>
      <scheme val="minor"/>
    </font>
    <font>
      <b/>
      <sz val="14"/>
      <color theme="1"/>
      <name val="Calibri"/>
      <family val="2"/>
      <charset val="238"/>
      <scheme val="minor"/>
    </font>
    <font>
      <b/>
      <sz val="16"/>
      <color theme="1"/>
      <name val="Calibri"/>
      <family val="2"/>
      <scheme val="minor"/>
    </font>
    <font>
      <sz val="11"/>
      <name val="Calibri"/>
      <family val="2"/>
      <charset val="238"/>
      <scheme val="minor"/>
    </font>
    <font>
      <sz val="8"/>
      <name val="Calibri"/>
      <family val="2"/>
      <charset val="238"/>
      <scheme val="minor"/>
    </font>
    <font>
      <b/>
      <sz val="11"/>
      <color theme="1"/>
      <name val="Calibri"/>
      <family val="2"/>
      <charset val="238"/>
      <scheme val="minor"/>
    </font>
  </fonts>
  <fills count="5">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theme="0" tint="-0.149998474074526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s>
  <cellStyleXfs count="1">
    <xf numFmtId="0" fontId="0" fillId="0" borderId="0"/>
  </cellStyleXfs>
  <cellXfs count="47">
    <xf numFmtId="0" fontId="0" fillId="0" borderId="0" xfId="0"/>
    <xf numFmtId="0" fontId="0" fillId="0" borderId="0" xfId="0" applyAlignment="1">
      <alignment horizontal="center"/>
    </xf>
    <xf numFmtId="0" fontId="0" fillId="0" borderId="1" xfId="0" applyBorder="1"/>
    <xf numFmtId="0" fontId="0" fillId="0" borderId="1" xfId="0" applyBorder="1" applyAlignment="1">
      <alignment horizontal="center"/>
    </xf>
    <xf numFmtId="0" fontId="0" fillId="0" borderId="0" xfId="0" applyAlignment="1">
      <alignment horizontal="left" vertical="center"/>
    </xf>
    <xf numFmtId="0" fontId="0" fillId="0" borderId="0" xfId="0" applyAlignment="1">
      <alignment horizontal="center" vertical="center"/>
    </xf>
    <xf numFmtId="0" fontId="0" fillId="2" borderId="1" xfId="0" applyFill="1" applyBorder="1" applyAlignment="1">
      <alignment horizontal="center"/>
    </xf>
    <xf numFmtId="0" fontId="0" fillId="2" borderId="1" xfId="0" applyFill="1" applyBorder="1"/>
    <xf numFmtId="0" fontId="0" fillId="2" borderId="1" xfId="0" applyFill="1" applyBorder="1" applyAlignment="1">
      <alignment horizontal="left" vertical="center"/>
    </xf>
    <xf numFmtId="0" fontId="1" fillId="0" borderId="0" xfId="0" applyFont="1" applyAlignment="1">
      <alignment horizontal="left"/>
    </xf>
    <xf numFmtId="0" fontId="2" fillId="3" borderId="1" xfId="0" applyFont="1" applyFill="1" applyBorder="1"/>
    <xf numFmtId="0" fontId="0" fillId="0" borderId="0" xfId="0" applyAlignment="1">
      <alignment vertical="top" wrapText="1"/>
    </xf>
    <xf numFmtId="0" fontId="0" fillId="0" borderId="2" xfId="0" applyBorder="1" applyAlignment="1">
      <alignment horizontal="center"/>
    </xf>
    <xf numFmtId="0" fontId="4" fillId="0" borderId="0" xfId="0" applyFont="1" applyAlignment="1">
      <alignment horizontal="left"/>
    </xf>
    <xf numFmtId="0" fontId="0" fillId="0" borderId="0" xfId="0" applyAlignment="1">
      <alignment wrapText="1"/>
    </xf>
    <xf numFmtId="0" fontId="0" fillId="0" borderId="5" xfId="0" applyBorder="1"/>
    <xf numFmtId="0" fontId="4" fillId="0" borderId="0" xfId="0" applyFont="1"/>
    <xf numFmtId="0" fontId="0" fillId="0" borderId="0" xfId="0" applyAlignment="1">
      <alignment vertical="center"/>
    </xf>
    <xf numFmtId="1" fontId="0" fillId="0" borderId="1" xfId="0" applyNumberFormat="1" applyBorder="1"/>
    <xf numFmtId="0" fontId="1" fillId="0" borderId="0" xfId="0" applyFont="1" applyAlignment="1">
      <alignment horizontal="center"/>
    </xf>
    <xf numFmtId="1" fontId="0" fillId="4" borderId="1" xfId="0" applyNumberFormat="1" applyFill="1" applyBorder="1" applyAlignment="1">
      <alignment horizontal="center"/>
    </xf>
    <xf numFmtId="1" fontId="0" fillId="0" borderId="1" xfId="0" applyNumberFormat="1" applyBorder="1" applyAlignment="1">
      <alignment horizontal="center"/>
    </xf>
    <xf numFmtId="0" fontId="0" fillId="3" borderId="0" xfId="0" applyFill="1" applyAlignment="1">
      <alignment horizontal="center" vertical="center"/>
    </xf>
    <xf numFmtId="0" fontId="1" fillId="0" borderId="0" xfId="0" applyFont="1" applyAlignment="1">
      <alignment horizontal="left" vertical="center"/>
    </xf>
    <xf numFmtId="0" fontId="0" fillId="2" borderId="1" xfId="0" applyFill="1" applyBorder="1" applyAlignment="1">
      <alignment horizontal="center" vertical="center"/>
    </xf>
    <xf numFmtId="0" fontId="2" fillId="3" borderId="5" xfId="0" applyFont="1" applyFill="1" applyBorder="1"/>
    <xf numFmtId="0" fontId="2" fillId="0" borderId="0" xfId="0" applyFont="1"/>
    <xf numFmtId="0" fontId="0" fillId="0" borderId="0" xfId="0" applyAlignment="1">
      <alignment vertical="top"/>
    </xf>
    <xf numFmtId="0" fontId="0" fillId="0" borderId="0" xfId="0" applyAlignment="1">
      <alignment horizontal="center" vertical="center" wrapText="1"/>
    </xf>
    <xf numFmtId="0" fontId="1" fillId="0" borderId="0" xfId="0" applyFont="1" applyAlignment="1">
      <alignment horizontal="left" wrapText="1"/>
    </xf>
    <xf numFmtId="0" fontId="0" fillId="0" borderId="0" xfId="0" applyAlignment="1">
      <alignment horizontal="left" vertical="top" wrapText="1"/>
    </xf>
    <xf numFmtId="0" fontId="0" fillId="0" borderId="2" xfId="0" applyBorder="1" applyAlignment="1">
      <alignment horizontal="center" vertical="center"/>
    </xf>
    <xf numFmtId="0" fontId="0" fillId="0" borderId="4" xfId="0" applyBorder="1" applyAlignment="1">
      <alignment horizontal="center" vertical="center"/>
    </xf>
    <xf numFmtId="0" fontId="0" fillId="0" borderId="0" xfId="0" applyAlignment="1">
      <alignment horizontal="left" wrapText="1"/>
    </xf>
    <xf numFmtId="1" fontId="0" fillId="4" borderId="1" xfId="0" applyNumberFormat="1" applyFill="1" applyBorder="1" applyAlignment="1">
      <alignment horizontal="center" vertical="center"/>
    </xf>
    <xf numFmtId="1" fontId="0" fillId="4" borderId="2" xfId="0" applyNumberFormat="1" applyFill="1" applyBorder="1" applyAlignment="1">
      <alignment horizontal="center" vertical="center"/>
    </xf>
    <xf numFmtId="1" fontId="0" fillId="4" borderId="3" xfId="0" applyNumberFormat="1" applyFill="1" applyBorder="1" applyAlignment="1">
      <alignment horizontal="center" vertical="center"/>
    </xf>
    <xf numFmtId="1" fontId="0" fillId="4" borderId="4" xfId="0" applyNumberFormat="1" applyFill="1" applyBorder="1" applyAlignment="1">
      <alignment horizontal="center" vertical="center"/>
    </xf>
    <xf numFmtId="0" fontId="5" fillId="0" borderId="0" xfId="0" applyFont="1" applyAlignment="1">
      <alignment horizontal="right"/>
    </xf>
    <xf numFmtId="0" fontId="6" fillId="0" borderId="0" xfId="0" applyFont="1" applyAlignment="1">
      <alignment horizontal="left" wrapText="1"/>
    </xf>
    <xf numFmtId="0" fontId="0" fillId="0" borderId="7" xfId="0" applyBorder="1" applyAlignment="1">
      <alignment horizontal="center" wrapText="1"/>
    </xf>
    <xf numFmtId="0" fontId="0" fillId="0" borderId="3" xfId="0" applyBorder="1" applyAlignment="1">
      <alignment horizontal="center" vertical="center"/>
    </xf>
    <xf numFmtId="0" fontId="0" fillId="0" borderId="6" xfId="0" applyBorder="1" applyAlignment="1">
      <alignment horizontal="center"/>
    </xf>
    <xf numFmtId="0" fontId="0" fillId="0" borderId="1" xfId="0"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cellXfs>
  <cellStyles count="1">
    <cellStyle name="Normální"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E43214-C66F-4DBA-95C1-899DF1CEB672}">
  <dimension ref="B1:AA62"/>
  <sheetViews>
    <sheetView showGridLines="0" tabSelected="1" workbookViewId="0">
      <selection activeCell="Z12" sqref="Z12:AA22"/>
    </sheetView>
  </sheetViews>
  <sheetFormatPr defaultRowHeight="15" x14ac:dyDescent="0.25"/>
  <cols>
    <col min="1" max="1" width="3.28515625" customWidth="1"/>
    <col min="2" max="2" width="6.42578125" style="1" customWidth="1"/>
    <col min="3" max="3" width="28.5703125" customWidth="1"/>
    <col min="4" max="4" width="14.28515625" style="1" customWidth="1"/>
    <col min="5" max="5" width="8.28515625" style="4" hidden="1" customWidth="1"/>
    <col min="6" max="6" width="16.42578125" style="5" customWidth="1"/>
    <col min="7" max="7" width="6" style="14" customWidth="1"/>
    <col min="8" max="8" width="11.5703125" style="5" bestFit="1" customWidth="1"/>
    <col min="9" max="9" width="28.5703125" style="4" customWidth="1"/>
    <col min="10" max="10" width="12.28515625" style="4" hidden="1" customWidth="1"/>
    <col min="11" max="11" width="28.5703125" style="4" hidden="1" customWidth="1"/>
    <col min="12" max="12" width="16.7109375" style="17" customWidth="1"/>
    <col min="13" max="13" width="5.140625" style="5" customWidth="1"/>
    <col min="14" max="14" width="12.140625" bestFit="1" customWidth="1"/>
    <col min="15" max="15" width="28.5703125" customWidth="1"/>
    <col min="16" max="16" width="8.85546875" hidden="1" customWidth="1"/>
    <col min="17" max="17" width="16.28515625" hidden="1" customWidth="1"/>
    <col min="18" max="18" width="16.7109375" customWidth="1"/>
    <col min="19" max="19" width="6" customWidth="1"/>
    <col min="20" max="20" width="13.140625" customWidth="1"/>
    <col min="21" max="21" width="28.5703125" customWidth="1"/>
    <col min="22" max="22" width="8.85546875" hidden="1" customWidth="1"/>
    <col min="23" max="23" width="16.28515625" hidden="1" customWidth="1"/>
    <col min="24" max="24" width="16.7109375" customWidth="1"/>
    <col min="25" max="25" width="5.85546875" customWidth="1"/>
    <col min="27" max="27" width="28.5703125" customWidth="1"/>
  </cols>
  <sheetData>
    <row r="1" spans="2:27" ht="20.25" customHeight="1" x14ac:dyDescent="0.25"/>
    <row r="2" spans="2:27" ht="21" x14ac:dyDescent="0.35">
      <c r="B2" s="38" t="s">
        <v>6</v>
      </c>
      <c r="C2" s="38"/>
      <c r="D2" s="19" t="s">
        <v>7</v>
      </c>
      <c r="E2" s="9"/>
      <c r="F2" s="19"/>
      <c r="G2" s="29"/>
      <c r="H2" s="9"/>
      <c r="I2" s="9"/>
      <c r="J2" s="9"/>
      <c r="K2" s="9"/>
      <c r="L2" s="23"/>
      <c r="M2" s="9"/>
      <c r="N2" s="9"/>
      <c r="O2" s="9"/>
      <c r="P2" s="9"/>
      <c r="Q2" s="9"/>
      <c r="R2" s="9"/>
      <c r="S2" s="9"/>
      <c r="T2" s="9"/>
      <c r="U2" s="9"/>
      <c r="V2" s="9"/>
      <c r="W2" s="9"/>
      <c r="X2" s="9"/>
    </row>
    <row r="4" spans="2:27" ht="16.5" customHeight="1" x14ac:dyDescent="0.3">
      <c r="B4" s="13" t="s">
        <v>32</v>
      </c>
      <c r="E4"/>
      <c r="F4" s="1"/>
      <c r="H4" s="13" t="s">
        <v>33</v>
      </c>
      <c r="I4"/>
      <c r="J4"/>
      <c r="K4" s="14" t="s">
        <v>21</v>
      </c>
      <c r="M4" s="4"/>
      <c r="N4" s="13" t="s">
        <v>35</v>
      </c>
      <c r="T4" s="13" t="s">
        <v>34</v>
      </c>
      <c r="Z4" s="16" t="s">
        <v>38</v>
      </c>
    </row>
    <row r="5" spans="2:27" ht="15.75" customHeight="1" x14ac:dyDescent="0.25">
      <c r="B5" s="6"/>
      <c r="C5" s="7" t="s">
        <v>37</v>
      </c>
      <c r="D5" s="6" t="s">
        <v>22</v>
      </c>
      <c r="E5" s="7">
        <v>2025</v>
      </c>
      <c r="F5" s="6" t="s">
        <v>20</v>
      </c>
      <c r="G5" s="28"/>
      <c r="H5" s="8"/>
      <c r="I5" s="7" t="s">
        <v>37</v>
      </c>
      <c r="J5"/>
      <c r="K5"/>
      <c r="L5" s="24" t="s">
        <v>20</v>
      </c>
      <c r="M5" s="22"/>
      <c r="N5" s="7"/>
      <c r="O5" s="7" t="s">
        <v>37</v>
      </c>
      <c r="R5" s="24" t="s">
        <v>20</v>
      </c>
      <c r="T5" s="7"/>
      <c r="U5" s="7" t="s">
        <v>37</v>
      </c>
      <c r="X5" s="24" t="s">
        <v>20</v>
      </c>
      <c r="Z5" s="6"/>
      <c r="AA5" s="7" t="s">
        <v>37</v>
      </c>
    </row>
    <row r="6" spans="2:27" ht="15.75" customHeight="1" x14ac:dyDescent="0.25">
      <c r="B6" s="3">
        <v>1</v>
      </c>
      <c r="C6" s="10"/>
      <c r="D6" s="21"/>
      <c r="E6" s="18">
        <f>IF(D6="",0,$E$5-D6)</f>
        <v>0</v>
      </c>
      <c r="F6" s="20" t="str">
        <f>IF(D6="","",IF(E6&lt;12,"do 11",IF(E6&lt;16,"12 - 15",IF(E6&gt;15,"16+"," "))))</f>
        <v/>
      </c>
      <c r="G6" s="28"/>
      <c r="H6" s="31" t="s">
        <v>8</v>
      </c>
      <c r="I6" s="2"/>
      <c r="J6">
        <f>MAX(_xlfn.XLOOKUP(I6,$C$6:$C$40,$E$6:$E$40),_xlfn.XLOOKUP(I7,$C$6:$C$40,$E$6:$E$40))</f>
        <v>0</v>
      </c>
      <c r="K6" s="33" t="str">
        <f>CONCATENATE(I6,$K$4,I7)</f>
        <v xml:space="preserve">
</v>
      </c>
      <c r="L6" s="34" t="str">
        <f>IF(J6=0,"",IF(J6&lt;12,"do 11",IF(J6&lt;16,"12 - 15","16+")))</f>
        <v/>
      </c>
      <c r="M6" s="22"/>
      <c r="N6" s="31" t="s">
        <v>0</v>
      </c>
      <c r="O6" s="2"/>
      <c r="P6" s="42">
        <f>MAX(_xlfn.XLOOKUP(O6,$C$6:$C$40,$E$6:$E$40),_xlfn.XLOOKUP(O7,$C$6:$C$40,$E$6:$E$40),_xlfn.XLOOKUP(O8,$C$6:$C$40,$E$6:$E$40))</f>
        <v>0</v>
      </c>
      <c r="Q6" s="40" t="str">
        <f>CONCATENATE(O6,$K$4,O7,$K$4,O8)</f>
        <v xml:space="preserve">
</v>
      </c>
      <c r="R6" s="35" t="str">
        <f>IF(P6=0,"",IF(P6&lt;12,"do 11",IF(P6&lt;16,"12 - 15","16+")))</f>
        <v/>
      </c>
      <c r="S6" s="14"/>
      <c r="T6" s="44" t="s">
        <v>0</v>
      </c>
      <c r="U6" s="2"/>
      <c r="V6">
        <f>MAX(_xlfn.XLOOKUP(U6,$C$6:$C$40,$E$6:$E$40),_xlfn.XLOOKUP(U7,$C$6:$C$40,$E$6:$E$40),_xlfn.XLOOKUP(U8,$C$6:$C$40,$E$6:$E$40),_xlfn.XLOOKUP(U9,$C$6:$C$40,$E$6:$E$40))</f>
        <v>0</v>
      </c>
      <c r="W6" s="33" t="str">
        <f>CONCATENATE(U6,$K$4,U7,$K$4,U8,$K$4,U9)</f>
        <v xml:space="preserve">
</v>
      </c>
      <c r="X6" s="34" t="str">
        <f>IF(V6=0,"",IF(V6&lt;12,"do 11",IF(V6&lt;16,"12 - 15","16+")))</f>
        <v/>
      </c>
      <c r="Z6" s="3">
        <v>1</v>
      </c>
      <c r="AA6" s="2"/>
    </row>
    <row r="7" spans="2:27" ht="15.75" customHeight="1" x14ac:dyDescent="0.25">
      <c r="B7" s="3">
        <v>2</v>
      </c>
      <c r="C7" s="15"/>
      <c r="D7" s="21"/>
      <c r="E7" s="18">
        <f t="shared" ref="E7:E40" si="0">IF(D7="",0,$E$5-D7)</f>
        <v>0</v>
      </c>
      <c r="F7" s="20" t="str">
        <f t="shared" ref="F7:F40" si="1">IF(D7="","",IF(E7&lt;12,"do 11",IF(E7&lt;16,"12 - 15",IF(E7&gt;15,"16+"," "))))</f>
        <v/>
      </c>
      <c r="G7" s="28"/>
      <c r="H7" s="32"/>
      <c r="I7" s="2"/>
      <c r="J7"/>
      <c r="K7" s="33"/>
      <c r="L7" s="34"/>
      <c r="M7" s="22"/>
      <c r="N7" s="41"/>
      <c r="O7" s="2"/>
      <c r="P7" s="42"/>
      <c r="Q7" s="40"/>
      <c r="R7" s="36"/>
      <c r="T7" s="45"/>
      <c r="U7" s="2"/>
      <c r="W7" s="33"/>
      <c r="X7" s="34"/>
      <c r="Z7" s="3">
        <v>2</v>
      </c>
      <c r="AA7" s="2"/>
    </row>
    <row r="8" spans="2:27" ht="15.75" customHeight="1" x14ac:dyDescent="0.25">
      <c r="B8" s="3">
        <v>3</v>
      </c>
      <c r="C8" s="10"/>
      <c r="D8" s="21"/>
      <c r="E8" s="18">
        <f t="shared" si="0"/>
        <v>0</v>
      </c>
      <c r="F8" s="20" t="str">
        <f t="shared" si="1"/>
        <v/>
      </c>
      <c r="G8" s="28"/>
      <c r="H8" s="31" t="s">
        <v>9</v>
      </c>
      <c r="I8" s="2"/>
      <c r="J8">
        <f>MAX(_xlfn.XLOOKUP(I8,$C$6:$C$40,$E$6:$E$40),_xlfn.XLOOKUP(I9,$C$6:$C$40,$E$6:$E$40))</f>
        <v>0</v>
      </c>
      <c r="K8" s="33" t="str">
        <f>CONCATENATE(I8,$K$4,I9)</f>
        <v xml:space="preserve">
</v>
      </c>
      <c r="L8" s="34" t="str">
        <f t="shared" ref="L8" si="2">IF(J8=0,"",IF(J8&lt;12,"do 11",IF(J8&lt;16,"12 - 15","16+")))</f>
        <v/>
      </c>
      <c r="M8" s="22"/>
      <c r="N8" s="41"/>
      <c r="O8" s="2"/>
      <c r="P8" s="42"/>
      <c r="Q8" s="40"/>
      <c r="R8" s="37"/>
      <c r="S8" s="4"/>
      <c r="T8" s="45"/>
      <c r="U8" s="2"/>
      <c r="W8" s="33"/>
      <c r="X8" s="34"/>
      <c r="Z8" s="3">
        <v>3</v>
      </c>
      <c r="AA8" s="2"/>
    </row>
    <row r="9" spans="2:27" ht="15.75" customHeight="1" x14ac:dyDescent="0.25">
      <c r="B9" s="3">
        <v>4</v>
      </c>
      <c r="C9" s="10"/>
      <c r="D9" s="21"/>
      <c r="E9" s="18">
        <f t="shared" si="0"/>
        <v>0</v>
      </c>
      <c r="F9" s="20" t="str">
        <f t="shared" si="1"/>
        <v/>
      </c>
      <c r="G9" s="28"/>
      <c r="H9" s="32"/>
      <c r="I9" s="2"/>
      <c r="J9"/>
      <c r="K9" s="33"/>
      <c r="L9" s="34"/>
      <c r="M9" s="22"/>
      <c r="N9" s="31" t="s">
        <v>1</v>
      </c>
      <c r="O9" s="2"/>
      <c r="P9" s="42">
        <f t="shared" ref="P9" si="3">MAX(_xlfn.XLOOKUP(O9,$C$6:$C$40,$E$6:$E$40),_xlfn.XLOOKUP(O10,$C$6:$C$40,$E$6:$E$40),_xlfn.XLOOKUP(O11,$C$6:$C$40,$E$6:$E$40))</f>
        <v>0</v>
      </c>
      <c r="Q9" s="40" t="str">
        <f t="shared" ref="Q9" si="4">CONCATENATE(O9,$K$4,O10,$K$4,O11)</f>
        <v xml:space="preserve">
</v>
      </c>
      <c r="R9" s="35" t="str">
        <f t="shared" ref="R9" si="5">IF(P9=0,"",IF(P9&lt;12,"do 11",IF(P9&lt;16,"12 - 15","16+")))</f>
        <v/>
      </c>
      <c r="S9" s="4"/>
      <c r="T9" s="46"/>
      <c r="U9" s="2"/>
      <c r="W9" s="33"/>
      <c r="X9" s="34"/>
      <c r="Z9" s="3">
        <v>4</v>
      </c>
      <c r="AA9" s="2"/>
    </row>
    <row r="10" spans="2:27" ht="15.75" customHeight="1" x14ac:dyDescent="0.25">
      <c r="B10" s="3">
        <v>5</v>
      </c>
      <c r="C10" s="15"/>
      <c r="D10" s="21"/>
      <c r="E10" s="18">
        <f t="shared" si="0"/>
        <v>0</v>
      </c>
      <c r="F10" s="20" t="str">
        <f t="shared" si="1"/>
        <v/>
      </c>
      <c r="G10" s="28"/>
      <c r="H10" s="31" t="s">
        <v>10</v>
      </c>
      <c r="I10" s="2"/>
      <c r="J10">
        <f>MAX(_xlfn.XLOOKUP(I10,$C$6:$C$40,$E$6:$E$40),_xlfn.XLOOKUP(I11,$C$6:$C$40,$E$6:$E$40))</f>
        <v>0</v>
      </c>
      <c r="K10" s="33" t="str">
        <f t="shared" ref="K10" si="6">CONCATENATE(I10,$K$4,I11)</f>
        <v xml:space="preserve">
</v>
      </c>
      <c r="L10" s="34" t="str">
        <f t="shared" ref="L10" si="7">IF(J10=0,"",IF(J10&lt;12,"do 11",IF(J10&lt;16,"12 - 15","16+")))</f>
        <v/>
      </c>
      <c r="M10" s="22"/>
      <c r="N10" s="41"/>
      <c r="O10" s="2"/>
      <c r="P10" s="42"/>
      <c r="Q10" s="40"/>
      <c r="R10" s="36"/>
      <c r="S10" s="14"/>
      <c r="T10" s="44" t="s">
        <v>1</v>
      </c>
      <c r="U10" s="2"/>
      <c r="V10">
        <f>MAX(_xlfn.XLOOKUP(U10,$C$6:$C$40,$E$6:$E$40),_xlfn.XLOOKUP(U11,$C$6:$C$40,$E$6:$E$40),_xlfn.XLOOKUP(U12,$C$6:$C$40,$E$6:$E$40),_xlfn.XLOOKUP(U13,$C$6:$C$40,$E$6:$E$40))</f>
        <v>0</v>
      </c>
      <c r="W10" s="33" t="str">
        <f>CONCATENATE(U10,$K$4,U11,$K$4,U12,$K$4,U13)</f>
        <v xml:space="preserve">
</v>
      </c>
      <c r="X10" s="34" t="str">
        <f t="shared" ref="X10" si="8">IF(V10=0,"",IF(V10&lt;12,"do 11",IF(V10&lt;16,"12 - 15","16+")))</f>
        <v/>
      </c>
      <c r="Z10" s="3">
        <v>5</v>
      </c>
      <c r="AA10" s="2"/>
    </row>
    <row r="11" spans="2:27" ht="15.75" customHeight="1" x14ac:dyDescent="0.25">
      <c r="B11" s="3">
        <v>6</v>
      </c>
      <c r="C11" s="10"/>
      <c r="D11" s="21"/>
      <c r="E11" s="18">
        <f t="shared" si="0"/>
        <v>0</v>
      </c>
      <c r="F11" s="20" t="str">
        <f t="shared" si="1"/>
        <v/>
      </c>
      <c r="G11" s="28"/>
      <c r="H11" s="32"/>
      <c r="I11" s="2"/>
      <c r="J11"/>
      <c r="K11" s="33"/>
      <c r="L11" s="34"/>
      <c r="M11" s="22"/>
      <c r="N11" s="41"/>
      <c r="O11" s="2"/>
      <c r="P11" s="42"/>
      <c r="Q11" s="40"/>
      <c r="R11" s="37"/>
      <c r="S11" s="4"/>
      <c r="T11" s="45"/>
      <c r="U11" s="2"/>
      <c r="W11" s="33"/>
      <c r="X11" s="34"/>
    </row>
    <row r="12" spans="2:27" ht="15.75" customHeight="1" x14ac:dyDescent="0.25">
      <c r="B12" s="3">
        <v>7</v>
      </c>
      <c r="C12" s="10"/>
      <c r="D12" s="21"/>
      <c r="E12" s="18">
        <f t="shared" si="0"/>
        <v>0</v>
      </c>
      <c r="F12" s="20" t="str">
        <f t="shared" si="1"/>
        <v/>
      </c>
      <c r="G12" s="28"/>
      <c r="H12" s="31" t="s">
        <v>11</v>
      </c>
      <c r="I12" s="2"/>
      <c r="J12">
        <f>MAX(_xlfn.XLOOKUP(I12,$C$6:$C$40,$E$6:$E$40),_xlfn.XLOOKUP(I13,$C$6:$C$40,$E$6:$E$40))</f>
        <v>0</v>
      </c>
      <c r="K12" s="33" t="str">
        <f t="shared" ref="K12" si="9">CONCATENATE(I12,$K$4,I13)</f>
        <v xml:space="preserve">
</v>
      </c>
      <c r="L12" s="34" t="str">
        <f t="shared" ref="L12" si="10">IF(J12=0,"",IF(J12&lt;12,"do 11",IF(J12&lt;16,"12 - 15","16+")))</f>
        <v/>
      </c>
      <c r="M12" s="22"/>
      <c r="N12" s="31" t="s">
        <v>2</v>
      </c>
      <c r="O12" s="2"/>
      <c r="P12" s="42">
        <f t="shared" ref="P12" si="11">MAX(_xlfn.XLOOKUP(O12,$C$6:$C$40,$E$6:$E$40),_xlfn.XLOOKUP(O13,$C$6:$C$40,$E$6:$E$40),_xlfn.XLOOKUP(O14,$C$6:$C$40,$E$6:$E$40))</f>
        <v>0</v>
      </c>
      <c r="Q12" s="40" t="str">
        <f t="shared" ref="Q12" si="12">CONCATENATE(O12,$K$4,O13,$K$4,O14)</f>
        <v xml:space="preserve">
</v>
      </c>
      <c r="R12" s="35" t="str">
        <f t="shared" ref="R12" si="13">IF(P12=0,"",IF(P12&lt;12,"do 11",IF(P12&lt;16,"12 - 15","16+")))</f>
        <v/>
      </c>
      <c r="S12" s="4"/>
      <c r="T12" s="45"/>
      <c r="U12" s="2"/>
      <c r="W12" s="33"/>
      <c r="X12" s="34"/>
      <c r="Z12" s="30" t="s">
        <v>39</v>
      </c>
      <c r="AA12" s="30"/>
    </row>
    <row r="13" spans="2:27" ht="15.75" customHeight="1" x14ac:dyDescent="0.25">
      <c r="B13" s="12">
        <v>8</v>
      </c>
      <c r="C13" s="15"/>
      <c r="D13" s="21"/>
      <c r="E13" s="18">
        <f t="shared" si="0"/>
        <v>0</v>
      </c>
      <c r="F13" s="20" t="str">
        <f t="shared" si="1"/>
        <v/>
      </c>
      <c r="G13" s="28"/>
      <c r="H13" s="32"/>
      <c r="I13" s="2"/>
      <c r="J13"/>
      <c r="K13" s="33"/>
      <c r="L13" s="34"/>
      <c r="M13" s="22"/>
      <c r="N13" s="41"/>
      <c r="O13" s="2"/>
      <c r="P13" s="42"/>
      <c r="Q13" s="40"/>
      <c r="R13" s="36"/>
      <c r="S13" s="4"/>
      <c r="T13" s="46"/>
      <c r="U13" s="2"/>
      <c r="W13" s="33"/>
      <c r="X13" s="34"/>
      <c r="Z13" s="30"/>
      <c r="AA13" s="30"/>
    </row>
    <row r="14" spans="2:27" ht="15.75" customHeight="1" x14ac:dyDescent="0.25">
      <c r="B14" s="3">
        <v>9</v>
      </c>
      <c r="C14" s="10"/>
      <c r="D14" s="21"/>
      <c r="E14" s="18">
        <f t="shared" si="0"/>
        <v>0</v>
      </c>
      <c r="F14" s="20" t="str">
        <f t="shared" si="1"/>
        <v/>
      </c>
      <c r="G14" s="28"/>
      <c r="H14" s="31" t="s">
        <v>12</v>
      </c>
      <c r="I14" s="2"/>
      <c r="J14">
        <f>MAX(_xlfn.XLOOKUP(I14,$C$6:$C$40,$E$6:$E$40),_xlfn.XLOOKUP(I15,$C$6:$C$40,$E$6:$E$40))</f>
        <v>0</v>
      </c>
      <c r="K14" s="33" t="str">
        <f t="shared" ref="K14" si="14">CONCATENATE(I14,$K$4,I15)</f>
        <v xml:space="preserve">
</v>
      </c>
      <c r="L14" s="34" t="str">
        <f t="shared" ref="L14" si="15">IF(J14=0,"",IF(J14&lt;12,"do 11",IF(J14&lt;16,"12 - 15","16+")))</f>
        <v/>
      </c>
      <c r="M14" s="22"/>
      <c r="N14" s="41"/>
      <c r="O14" s="2"/>
      <c r="P14" s="42"/>
      <c r="Q14" s="40"/>
      <c r="R14" s="37"/>
      <c r="S14" s="14"/>
      <c r="T14" s="44" t="s">
        <v>2</v>
      </c>
      <c r="U14" s="2"/>
      <c r="V14">
        <f>MAX(_xlfn.XLOOKUP(U14,$C$6:$C$40,$E$6:$E$40),_xlfn.XLOOKUP(U15,$C$6:$C$40,$E$6:$E$40),_xlfn.XLOOKUP(U16,$C$6:$C$40,$E$6:$E$40),_xlfn.XLOOKUP(U17,$C$6:$C$40,$E$6:$E$40))</f>
        <v>0</v>
      </c>
      <c r="W14" s="33" t="str">
        <f>CONCATENATE(U14,$K$4,U15,$K$4,U16,$K$4,U17)</f>
        <v xml:space="preserve">
</v>
      </c>
      <c r="X14" s="34" t="str">
        <f t="shared" ref="X14" si="16">IF(V14=0,"",IF(V14&lt;12,"do 11",IF(V14&lt;16,"12 - 15","16+")))</f>
        <v/>
      </c>
      <c r="Z14" s="30"/>
      <c r="AA14" s="30"/>
    </row>
    <row r="15" spans="2:27" ht="15.75" customHeight="1" x14ac:dyDescent="0.25">
      <c r="B15" s="3">
        <v>10</v>
      </c>
      <c r="C15" s="10"/>
      <c r="D15" s="21"/>
      <c r="E15" s="18">
        <f t="shared" si="0"/>
        <v>0</v>
      </c>
      <c r="F15" s="20" t="str">
        <f t="shared" si="1"/>
        <v/>
      </c>
      <c r="G15" s="28"/>
      <c r="H15" s="32"/>
      <c r="I15" s="2"/>
      <c r="J15"/>
      <c r="K15" s="33"/>
      <c r="L15" s="34"/>
      <c r="M15" s="22"/>
      <c r="N15" s="31" t="s">
        <v>3</v>
      </c>
      <c r="O15" s="2"/>
      <c r="P15" s="42">
        <f t="shared" ref="P15" si="17">MAX(_xlfn.XLOOKUP(O15,$C$6:$C$40,$E$6:$E$40),_xlfn.XLOOKUP(O16,$C$6:$C$40,$E$6:$E$40),_xlfn.XLOOKUP(O17,$C$6:$C$40,$E$6:$E$40))</f>
        <v>0</v>
      </c>
      <c r="Q15" s="40" t="str">
        <f t="shared" ref="Q15" si="18">CONCATENATE(O15,$K$4,O16,$K$4,O17)</f>
        <v xml:space="preserve">
</v>
      </c>
      <c r="R15" s="35" t="str">
        <f t="shared" ref="R15" si="19">IF(P15=0,"",IF(P15&lt;12,"do 11",IF(P15&lt;16,"12 - 15","16+")))</f>
        <v/>
      </c>
      <c r="S15" s="4"/>
      <c r="T15" s="45"/>
      <c r="U15" s="2"/>
      <c r="W15" s="33"/>
      <c r="X15" s="34"/>
      <c r="Z15" s="30"/>
      <c r="AA15" s="30"/>
    </row>
    <row r="16" spans="2:27" ht="15.75" customHeight="1" x14ac:dyDescent="0.25">
      <c r="B16" s="3">
        <v>11</v>
      </c>
      <c r="C16" s="15"/>
      <c r="D16" s="21"/>
      <c r="E16" s="18">
        <f t="shared" si="0"/>
        <v>0</v>
      </c>
      <c r="F16" s="20" t="str">
        <f t="shared" si="1"/>
        <v/>
      </c>
      <c r="G16" s="28"/>
      <c r="H16" s="31" t="s">
        <v>13</v>
      </c>
      <c r="I16" s="2"/>
      <c r="J16">
        <f>MAX(_xlfn.XLOOKUP(I16,$C$6:$C$40,$E$6:$E$40),_xlfn.XLOOKUP(I17,$C$6:$C$40,$E$6:$E$40))</f>
        <v>0</v>
      </c>
      <c r="K16" s="33" t="str">
        <f t="shared" ref="K16" si="20">CONCATENATE(I16,$K$4,I17)</f>
        <v xml:space="preserve">
</v>
      </c>
      <c r="L16" s="34" t="str">
        <f t="shared" ref="L16" si="21">IF(J16=0,"",IF(J16&lt;12,"do 11",IF(J16&lt;16,"12 - 15","16+")))</f>
        <v/>
      </c>
      <c r="M16" s="22"/>
      <c r="N16" s="41"/>
      <c r="O16" s="2"/>
      <c r="P16" s="42"/>
      <c r="Q16" s="40"/>
      <c r="R16" s="36"/>
      <c r="S16" s="4"/>
      <c r="T16" s="45"/>
      <c r="U16" s="2"/>
      <c r="W16" s="33"/>
      <c r="X16" s="34"/>
      <c r="Z16" s="30"/>
      <c r="AA16" s="30"/>
    </row>
    <row r="17" spans="2:27" ht="15.75" customHeight="1" x14ac:dyDescent="0.25">
      <c r="B17" s="3">
        <v>12</v>
      </c>
      <c r="C17" s="10"/>
      <c r="D17" s="21"/>
      <c r="E17" s="18">
        <f t="shared" si="0"/>
        <v>0</v>
      </c>
      <c r="F17" s="20" t="str">
        <f t="shared" si="1"/>
        <v/>
      </c>
      <c r="G17" s="28"/>
      <c r="H17" s="32"/>
      <c r="I17" s="2"/>
      <c r="J17"/>
      <c r="K17" s="33"/>
      <c r="L17" s="34"/>
      <c r="M17" s="22"/>
      <c r="N17" s="41"/>
      <c r="O17" s="2"/>
      <c r="P17" s="42"/>
      <c r="Q17" s="40"/>
      <c r="R17" s="37"/>
      <c r="S17" s="4"/>
      <c r="T17" s="46"/>
      <c r="U17" s="2"/>
      <c r="W17" s="33"/>
      <c r="X17" s="34"/>
      <c r="Z17" s="30"/>
      <c r="AA17" s="30"/>
    </row>
    <row r="18" spans="2:27" ht="15.75" customHeight="1" x14ac:dyDescent="0.25">
      <c r="B18" s="3">
        <v>13</v>
      </c>
      <c r="C18" s="10"/>
      <c r="D18" s="21"/>
      <c r="E18" s="18">
        <f t="shared" si="0"/>
        <v>0</v>
      </c>
      <c r="F18" s="20" t="str">
        <f t="shared" si="1"/>
        <v/>
      </c>
      <c r="G18" s="28"/>
      <c r="H18" s="31" t="s">
        <v>14</v>
      </c>
      <c r="I18" s="2"/>
      <c r="J18">
        <f>MAX(_xlfn.XLOOKUP(I18,$C$6:$C$40,$E$6:$E$40),_xlfn.XLOOKUP(I19,$C$6:$C$40,$E$6:$E$40))</f>
        <v>0</v>
      </c>
      <c r="K18" s="33" t="str">
        <f t="shared" ref="K18" si="22">CONCATENATE(I18,$K$4,I19)</f>
        <v xml:space="preserve">
</v>
      </c>
      <c r="L18" s="34" t="str">
        <f t="shared" ref="L18" si="23">IF(J18=0,"",IF(J18&lt;12,"do 11",IF(J18&lt;16,"12 - 15","16+")))</f>
        <v/>
      </c>
      <c r="M18" s="22"/>
      <c r="N18" s="31" t="s">
        <v>4</v>
      </c>
      <c r="O18" s="2"/>
      <c r="P18" s="42">
        <f t="shared" ref="P18" si="24">MAX(_xlfn.XLOOKUP(O18,$C$6:$C$40,$E$6:$E$40),_xlfn.XLOOKUP(O19,$C$6:$C$40,$E$6:$E$40),_xlfn.XLOOKUP(O20,$C$6:$C$40,$E$6:$E$40))</f>
        <v>0</v>
      </c>
      <c r="Q18" s="40" t="str">
        <f t="shared" ref="Q18" si="25">CONCATENATE(O18,$K$4,O19,$K$4,O20)</f>
        <v xml:space="preserve">
</v>
      </c>
      <c r="R18" s="35" t="str">
        <f t="shared" ref="R18" si="26">IF(P18=0,"",IF(P18&lt;12,"do 11",IF(P18&lt;16,"12 - 15","16+")))</f>
        <v/>
      </c>
      <c r="S18" s="14"/>
      <c r="T18" s="44" t="s">
        <v>3</v>
      </c>
      <c r="U18" s="2"/>
      <c r="V18">
        <f>MAX(_xlfn.XLOOKUP(U18,$C$6:$C$40,$E$6:$E$40),_xlfn.XLOOKUP(U19,$C$6:$C$40,$E$6:$E$40),_xlfn.XLOOKUP(U20,$C$6:$C$40,$E$6:$E$40),_xlfn.XLOOKUP(U21,$C$6:$C$40,$E$6:$E$40))</f>
        <v>0</v>
      </c>
      <c r="W18" s="33" t="str">
        <f>CONCATENATE(U18,$K$4,U19,$K$4,U20,$K$4,U21)</f>
        <v xml:space="preserve">
</v>
      </c>
      <c r="X18" s="34" t="str">
        <f t="shared" ref="X18" si="27">IF(V18=0,"",IF(V18&lt;12,"do 11",IF(V18&lt;16,"12 - 15","16+")))</f>
        <v/>
      </c>
      <c r="Z18" s="30"/>
      <c r="AA18" s="30"/>
    </row>
    <row r="19" spans="2:27" ht="15.75" customHeight="1" x14ac:dyDescent="0.25">
      <c r="B19" s="3">
        <v>14</v>
      </c>
      <c r="C19" s="15"/>
      <c r="D19" s="21"/>
      <c r="E19" s="18">
        <f t="shared" si="0"/>
        <v>0</v>
      </c>
      <c r="F19" s="20" t="str">
        <f t="shared" si="1"/>
        <v/>
      </c>
      <c r="G19" s="28"/>
      <c r="H19" s="32"/>
      <c r="I19" s="2"/>
      <c r="J19"/>
      <c r="K19" s="33"/>
      <c r="L19" s="34"/>
      <c r="M19" s="22"/>
      <c r="N19" s="41"/>
      <c r="O19" s="2"/>
      <c r="P19" s="42"/>
      <c r="Q19" s="40"/>
      <c r="R19" s="36"/>
      <c r="S19" s="4"/>
      <c r="T19" s="45"/>
      <c r="U19" s="2"/>
      <c r="W19" s="33"/>
      <c r="X19" s="34"/>
      <c r="Z19" s="30"/>
      <c r="AA19" s="30"/>
    </row>
    <row r="20" spans="2:27" ht="15.75" customHeight="1" x14ac:dyDescent="0.25">
      <c r="B20" s="3">
        <v>15</v>
      </c>
      <c r="C20" s="10"/>
      <c r="D20" s="21"/>
      <c r="E20" s="18">
        <f t="shared" si="0"/>
        <v>0</v>
      </c>
      <c r="F20" s="20" t="str">
        <f t="shared" si="1"/>
        <v/>
      </c>
      <c r="G20" s="28"/>
      <c r="H20" s="31" t="s">
        <v>15</v>
      </c>
      <c r="I20" s="2"/>
      <c r="J20">
        <f>MAX(_xlfn.XLOOKUP(I20,$C$6:$C$40,$E$6:$E$40),_xlfn.XLOOKUP(I21,$C$6:$C$40,$E$6:$E$40))</f>
        <v>0</v>
      </c>
      <c r="K20" s="33" t="str">
        <f t="shared" ref="K20" si="28">CONCATENATE(I20,$K$4,I21)</f>
        <v xml:space="preserve">
</v>
      </c>
      <c r="L20" s="34" t="str">
        <f t="shared" ref="L20" si="29">IF(J20=0,"",IF(J20&lt;12,"do 11",IF(J20&lt;16,"12 - 15","16+")))</f>
        <v/>
      </c>
      <c r="M20" s="22"/>
      <c r="N20" s="41"/>
      <c r="O20" s="2"/>
      <c r="P20" s="42"/>
      <c r="Q20" s="40"/>
      <c r="R20" s="37"/>
      <c r="S20" s="4"/>
      <c r="T20" s="45"/>
      <c r="U20" s="2"/>
      <c r="W20" s="33"/>
      <c r="X20" s="34"/>
      <c r="Z20" s="30"/>
      <c r="AA20" s="30"/>
    </row>
    <row r="21" spans="2:27" ht="15.75" customHeight="1" x14ac:dyDescent="0.25">
      <c r="B21" s="3">
        <v>16</v>
      </c>
      <c r="C21" s="10"/>
      <c r="D21" s="21"/>
      <c r="E21" s="18">
        <f t="shared" si="0"/>
        <v>0</v>
      </c>
      <c r="F21" s="20" t="str">
        <f t="shared" si="1"/>
        <v/>
      </c>
      <c r="G21" s="28"/>
      <c r="H21" s="32"/>
      <c r="I21" s="2"/>
      <c r="J21"/>
      <c r="K21" s="33"/>
      <c r="L21" s="34"/>
      <c r="M21" s="22"/>
      <c r="N21" s="31" t="s">
        <v>5</v>
      </c>
      <c r="O21" s="2"/>
      <c r="P21" s="42">
        <f t="shared" ref="P21" si="30">MAX(_xlfn.XLOOKUP(O21,$C$6:$C$40,$E$6:$E$40),_xlfn.XLOOKUP(O22,$C$6:$C$40,$E$6:$E$40),_xlfn.XLOOKUP(O23,$C$6:$C$40,$E$6:$E$40))</f>
        <v>0</v>
      </c>
      <c r="Q21" s="40" t="str">
        <f t="shared" ref="Q21" si="31">CONCATENATE(O21,$K$4,O22,$K$4,O23)</f>
        <v xml:space="preserve">
</v>
      </c>
      <c r="R21" s="35" t="str">
        <f t="shared" ref="R21" si="32">IF(P21=0,"",IF(P21&lt;12,"do 11",IF(P21&lt;16,"12 - 15","16+")))</f>
        <v/>
      </c>
      <c r="S21" s="4"/>
      <c r="T21" s="46"/>
      <c r="U21" s="2"/>
      <c r="W21" s="33"/>
      <c r="X21" s="34"/>
      <c r="Z21" s="30"/>
      <c r="AA21" s="30"/>
    </row>
    <row r="22" spans="2:27" ht="15.75" customHeight="1" x14ac:dyDescent="0.25">
      <c r="B22" s="3">
        <v>17</v>
      </c>
      <c r="C22" s="15"/>
      <c r="D22" s="21"/>
      <c r="E22" s="18">
        <f t="shared" si="0"/>
        <v>0</v>
      </c>
      <c r="F22" s="20" t="str">
        <f t="shared" si="1"/>
        <v/>
      </c>
      <c r="G22" s="28"/>
      <c r="H22" s="31" t="s">
        <v>16</v>
      </c>
      <c r="I22" s="2"/>
      <c r="J22">
        <f>MAX(_xlfn.XLOOKUP(I22,$C$6:$C$40,$E$6:$E$40),_xlfn.XLOOKUP(I23,$C$6:$C$40,$E$6:$E$40))</f>
        <v>0</v>
      </c>
      <c r="K22" s="33" t="str">
        <f t="shared" ref="K22" si="33">CONCATENATE(I22,$K$4,I23)</f>
        <v xml:space="preserve">
</v>
      </c>
      <c r="L22" s="34" t="str">
        <f t="shared" ref="L22" si="34">IF(J22=0,"",IF(J22&lt;12,"do 11",IF(J22&lt;16,"12 - 15","16+")))</f>
        <v/>
      </c>
      <c r="M22" s="22"/>
      <c r="N22" s="41"/>
      <c r="O22" s="2"/>
      <c r="P22" s="42"/>
      <c r="Q22" s="40"/>
      <c r="R22" s="36"/>
      <c r="S22" s="14"/>
      <c r="T22" s="44" t="s">
        <v>4</v>
      </c>
      <c r="U22" s="2"/>
      <c r="V22">
        <f>MAX(_xlfn.XLOOKUP(U22,$C$6:$C$40,$E$6:$E$40),_xlfn.XLOOKUP(U23,$C$6:$C$40,$E$6:$E$40),_xlfn.XLOOKUP(U24,$C$6:$C$40,$E$6:$E$40),_xlfn.XLOOKUP(U25,$C$6:$C$40,$E$6:$E$40))</f>
        <v>0</v>
      </c>
      <c r="W22" s="33" t="str">
        <f>CONCATENATE(U22,$K$4,U23,$K$4,U24,$K$4,U25)</f>
        <v xml:space="preserve">
</v>
      </c>
      <c r="X22" s="34" t="str">
        <f t="shared" ref="X22" si="35">IF(V22=0,"",IF(V22&lt;12,"do 11",IF(V22&lt;16,"12 - 15","16+")))</f>
        <v/>
      </c>
      <c r="Z22" s="30"/>
      <c r="AA22" s="30"/>
    </row>
    <row r="23" spans="2:27" ht="15.75" customHeight="1" x14ac:dyDescent="0.25">
      <c r="B23" s="3">
        <v>18</v>
      </c>
      <c r="C23" s="10"/>
      <c r="D23" s="21"/>
      <c r="E23" s="18">
        <f t="shared" si="0"/>
        <v>0</v>
      </c>
      <c r="F23" s="20" t="str">
        <f t="shared" si="1"/>
        <v/>
      </c>
      <c r="G23" s="28"/>
      <c r="H23" s="32"/>
      <c r="I23" s="2"/>
      <c r="J23"/>
      <c r="K23" s="33"/>
      <c r="L23" s="34"/>
      <c r="M23" s="22"/>
      <c r="N23" s="41"/>
      <c r="O23" s="2"/>
      <c r="P23" s="42"/>
      <c r="Q23" s="40"/>
      <c r="R23" s="37"/>
      <c r="S23" s="4"/>
      <c r="T23" s="45"/>
      <c r="U23" s="2"/>
      <c r="W23" s="33"/>
      <c r="X23" s="34"/>
    </row>
    <row r="24" spans="2:27" ht="15.75" customHeight="1" x14ac:dyDescent="0.25">
      <c r="B24" s="3">
        <v>19</v>
      </c>
      <c r="C24" s="10"/>
      <c r="D24" s="21"/>
      <c r="E24" s="18">
        <f t="shared" si="0"/>
        <v>0</v>
      </c>
      <c r="F24" s="20" t="str">
        <f t="shared" si="1"/>
        <v/>
      </c>
      <c r="G24" s="28"/>
      <c r="H24" s="31" t="s">
        <v>17</v>
      </c>
      <c r="I24" s="2"/>
      <c r="J24">
        <f>MAX(_xlfn.XLOOKUP(I24,$C$6:$C$40,$E$6:$E$40),_xlfn.XLOOKUP(I25,$C$6:$C$40,$E$6:$E$40))</f>
        <v>0</v>
      </c>
      <c r="K24" s="33" t="str">
        <f t="shared" ref="K24" si="36">CONCATENATE(I24,$K$4,I25)</f>
        <v xml:space="preserve">
</v>
      </c>
      <c r="L24" s="34" t="str">
        <f t="shared" ref="L24" si="37">IF(J24=0,"",IF(J24&lt;12,"do 11",IF(J24&lt;16,"12 - 15","16+")))</f>
        <v/>
      </c>
      <c r="M24" s="22"/>
      <c r="N24" s="31" t="s">
        <v>27</v>
      </c>
      <c r="O24" s="2"/>
      <c r="P24" s="42">
        <f t="shared" ref="P24" si="38">MAX(_xlfn.XLOOKUP(O24,$C$6:$C$40,$E$6:$E$40),_xlfn.XLOOKUP(O25,$C$6:$C$40,$E$6:$E$40),_xlfn.XLOOKUP(O26,$C$6:$C$40,$E$6:$E$40))</f>
        <v>0</v>
      </c>
      <c r="Q24" s="40" t="str">
        <f t="shared" ref="Q24" si="39">CONCATENATE(O24,$K$4,O25,$K$4,O26)</f>
        <v xml:space="preserve">
</v>
      </c>
      <c r="R24" s="35" t="str">
        <f t="shared" ref="R24" si="40">IF(P24=0,"",IF(P24&lt;12,"do 11",IF(P24&lt;16,"12 - 15","16+")))</f>
        <v/>
      </c>
      <c r="S24" s="4"/>
      <c r="T24" s="45"/>
      <c r="U24" s="2"/>
      <c r="W24" s="33"/>
      <c r="X24" s="34"/>
    </row>
    <row r="25" spans="2:27" ht="15.75" customHeight="1" x14ac:dyDescent="0.25">
      <c r="B25" s="3">
        <v>20</v>
      </c>
      <c r="C25" s="15"/>
      <c r="D25" s="21"/>
      <c r="E25" s="18">
        <f t="shared" si="0"/>
        <v>0</v>
      </c>
      <c r="F25" s="20" t="str">
        <f t="shared" si="1"/>
        <v/>
      </c>
      <c r="G25" s="28"/>
      <c r="H25" s="32"/>
      <c r="I25" s="2"/>
      <c r="J25"/>
      <c r="K25" s="33"/>
      <c r="L25" s="34"/>
      <c r="M25" s="22"/>
      <c r="N25" s="41"/>
      <c r="O25" s="2"/>
      <c r="P25" s="42"/>
      <c r="Q25" s="40"/>
      <c r="R25" s="36"/>
      <c r="S25" s="4"/>
      <c r="T25" s="46"/>
      <c r="U25" s="2"/>
      <c r="W25" s="33"/>
      <c r="X25" s="34"/>
    </row>
    <row r="26" spans="2:27" ht="15.75" customHeight="1" x14ac:dyDescent="0.25">
      <c r="B26" s="3">
        <v>21</v>
      </c>
      <c r="C26" s="10"/>
      <c r="D26" s="21"/>
      <c r="E26" s="18">
        <f t="shared" si="0"/>
        <v>0</v>
      </c>
      <c r="F26" s="20" t="str">
        <f t="shared" si="1"/>
        <v/>
      </c>
      <c r="G26" s="28"/>
      <c r="H26" s="31" t="s">
        <v>18</v>
      </c>
      <c r="I26" s="2"/>
      <c r="J26">
        <f>MAX(_xlfn.XLOOKUP(I26,$C$6:$C$40,$E$6:$E$40),_xlfn.XLOOKUP(I27,$C$6:$C$40,$E$6:$E$40))</f>
        <v>0</v>
      </c>
      <c r="K26" s="33" t="str">
        <f t="shared" ref="K26" si="41">CONCATENATE(I26,$K$4,I27)</f>
        <v xml:space="preserve">
</v>
      </c>
      <c r="L26" s="34" t="str">
        <f t="shared" ref="L26" si="42">IF(J26=0,"",IF(J26&lt;12,"do 11",IF(J26&lt;16,"12 - 15","16+")))</f>
        <v/>
      </c>
      <c r="M26" s="22"/>
      <c r="N26" s="41"/>
      <c r="O26" s="2"/>
      <c r="P26" s="42"/>
      <c r="Q26" s="40"/>
      <c r="R26" s="37"/>
      <c r="S26" s="14"/>
      <c r="T26" s="44" t="s">
        <v>5</v>
      </c>
      <c r="U26" s="2"/>
      <c r="V26">
        <f>MAX(_xlfn.XLOOKUP(U26,$C$6:$C$40,$E$6:$E$40),_xlfn.XLOOKUP(U27,$C$6:$C$40,$E$6:$E$40),_xlfn.XLOOKUP(U28,$C$6:$C$40,$E$6:$E$40),_xlfn.XLOOKUP(U29,$C$6:$C$40,$E$6:$E$40))</f>
        <v>0</v>
      </c>
      <c r="W26" s="33" t="str">
        <f>CONCATENATE(U26,$K$4,U27,$K$4,U28,$K$4,U29)</f>
        <v xml:space="preserve">
</v>
      </c>
      <c r="X26" s="34" t="str">
        <f t="shared" ref="X26" si="43">IF(V26=0,"",IF(V26&lt;12,"do 11",IF(V26&lt;16,"12 - 15","16+")))</f>
        <v/>
      </c>
    </row>
    <row r="27" spans="2:27" ht="15.75" customHeight="1" x14ac:dyDescent="0.25">
      <c r="B27" s="3">
        <v>22</v>
      </c>
      <c r="C27" s="10"/>
      <c r="D27" s="21"/>
      <c r="E27" s="18">
        <f t="shared" si="0"/>
        <v>0</v>
      </c>
      <c r="F27" s="20" t="str">
        <f t="shared" si="1"/>
        <v/>
      </c>
      <c r="G27" s="28"/>
      <c r="H27" s="32"/>
      <c r="I27" s="2"/>
      <c r="J27"/>
      <c r="K27" s="33"/>
      <c r="L27" s="34"/>
      <c r="M27" s="22"/>
      <c r="N27" s="31" t="s">
        <v>28</v>
      </c>
      <c r="O27" s="2"/>
      <c r="P27" s="42">
        <f t="shared" ref="P27" si="44">MAX(_xlfn.XLOOKUP(O27,$C$6:$C$40,$E$6:$E$40),_xlfn.XLOOKUP(O28,$C$6:$C$40,$E$6:$E$40),_xlfn.XLOOKUP(O29,$C$6:$C$40,$E$6:$E$40))</f>
        <v>0</v>
      </c>
      <c r="Q27" s="40" t="str">
        <f t="shared" ref="Q27" si="45">CONCATENATE(O27,$K$4,O28,$K$4,O29)</f>
        <v xml:space="preserve">
</v>
      </c>
      <c r="R27" s="35" t="str">
        <f t="shared" ref="R27" si="46">IF(P27=0,"",IF(P27&lt;12,"do 11",IF(P27&lt;16,"12 - 15","16+")))</f>
        <v/>
      </c>
      <c r="S27" s="4"/>
      <c r="T27" s="45"/>
      <c r="U27" s="2"/>
      <c r="W27" s="33"/>
      <c r="X27" s="34"/>
    </row>
    <row r="28" spans="2:27" ht="15.75" customHeight="1" x14ac:dyDescent="0.25">
      <c r="B28" s="3">
        <v>23</v>
      </c>
      <c r="C28" s="15"/>
      <c r="D28" s="21"/>
      <c r="E28" s="18">
        <f t="shared" si="0"/>
        <v>0</v>
      </c>
      <c r="F28" s="20" t="str">
        <f t="shared" si="1"/>
        <v/>
      </c>
      <c r="G28" s="28"/>
      <c r="H28" s="31" t="s">
        <v>19</v>
      </c>
      <c r="I28" s="2"/>
      <c r="J28">
        <f>MAX(_xlfn.XLOOKUP(I28,$C$6:$C$40,$E$6:$E$40),_xlfn.XLOOKUP(I29,$C$6:$C$40,$E$6:$E$40))</f>
        <v>0</v>
      </c>
      <c r="K28" s="33" t="str">
        <f t="shared" ref="K28" si="47">CONCATENATE(I28,$K$4,I29)</f>
        <v xml:space="preserve">
</v>
      </c>
      <c r="L28" s="34" t="str">
        <f t="shared" ref="L28" si="48">IF(J28=0,"",IF(J28&lt;12,"do 11",IF(J28&lt;16,"12 - 15","16+")))</f>
        <v/>
      </c>
      <c r="M28" s="22"/>
      <c r="N28" s="41"/>
      <c r="O28" s="2"/>
      <c r="P28" s="42"/>
      <c r="Q28" s="40"/>
      <c r="R28" s="36"/>
      <c r="S28" s="4"/>
      <c r="T28" s="45"/>
      <c r="U28" s="2"/>
      <c r="W28" s="33"/>
      <c r="X28" s="34"/>
    </row>
    <row r="29" spans="2:27" ht="15.75" customHeight="1" x14ac:dyDescent="0.25">
      <c r="B29" s="3">
        <v>24</v>
      </c>
      <c r="C29" s="10"/>
      <c r="D29" s="21"/>
      <c r="E29" s="18">
        <f t="shared" si="0"/>
        <v>0</v>
      </c>
      <c r="F29" s="20" t="str">
        <f t="shared" si="1"/>
        <v/>
      </c>
      <c r="G29" s="28"/>
      <c r="H29" s="32"/>
      <c r="I29" s="2"/>
      <c r="J29"/>
      <c r="K29" s="33"/>
      <c r="L29" s="34"/>
      <c r="M29" s="22"/>
      <c r="N29" s="41"/>
      <c r="O29" s="2"/>
      <c r="P29" s="42"/>
      <c r="Q29" s="40"/>
      <c r="R29" s="37"/>
      <c r="S29" s="4"/>
      <c r="T29" s="46"/>
      <c r="U29" s="2"/>
      <c r="W29" s="33"/>
      <c r="X29" s="34"/>
    </row>
    <row r="30" spans="2:27" ht="15.75" customHeight="1" x14ac:dyDescent="0.25">
      <c r="B30" s="3">
        <v>25</v>
      </c>
      <c r="C30" s="10"/>
      <c r="D30" s="21"/>
      <c r="E30" s="18">
        <f t="shared" si="0"/>
        <v>0</v>
      </c>
      <c r="F30" s="20" t="str">
        <f t="shared" si="1"/>
        <v/>
      </c>
      <c r="G30" s="28"/>
      <c r="H30" s="31" t="s">
        <v>23</v>
      </c>
      <c r="I30" s="2"/>
      <c r="J30">
        <f>MAX(_xlfn.XLOOKUP(I30,$C$6:$C$40,$E$6:$E$40),_xlfn.XLOOKUP(I31,$C$6:$C$40,$E$6:$E$40))</f>
        <v>0</v>
      </c>
      <c r="K30" s="33" t="str">
        <f t="shared" ref="K30" si="49">CONCATENATE(I30,$K$4,I31)</f>
        <v xml:space="preserve">
</v>
      </c>
      <c r="L30" s="34" t="str">
        <f t="shared" ref="L30" si="50">IF(J30=0,"",IF(J30&lt;12,"do 11",IF(J30&lt;16,"12 - 15","16+")))</f>
        <v/>
      </c>
      <c r="N30" s="31" t="s">
        <v>30</v>
      </c>
      <c r="O30" s="2"/>
      <c r="P30" s="42">
        <f t="shared" ref="P30" si="51">MAX(_xlfn.XLOOKUP(O30,$C$6:$C$40,$E$6:$E$40),_xlfn.XLOOKUP(O31,$C$6:$C$40,$E$6:$E$40),_xlfn.XLOOKUP(O32,$C$6:$C$40,$E$6:$E$40))</f>
        <v>0</v>
      </c>
      <c r="Q30" s="40" t="str">
        <f t="shared" ref="Q30" si="52">CONCATENATE(O30,$K$4,O31,$K$4,O32)</f>
        <v xml:space="preserve">
</v>
      </c>
      <c r="R30" s="35" t="str">
        <f t="shared" ref="R30" si="53">IF(P30=0,"",IF(P30&lt;12,"do 11",IF(P30&lt;16,"12 - 15","16+")))</f>
        <v/>
      </c>
      <c r="S30" s="4"/>
      <c r="T30" s="44" t="s">
        <v>27</v>
      </c>
      <c r="U30" s="2"/>
      <c r="V30">
        <f>MAX(_xlfn.XLOOKUP(U30,$C$6:$C$40,$E$6:$E$40),_xlfn.XLOOKUP(U31,$C$6:$C$40,$E$6:$E$40),_xlfn.XLOOKUP(U32,$C$6:$C$40,$E$6:$E$40),_xlfn.XLOOKUP(U33,$C$6:$C$40,$E$6:$E$40))</f>
        <v>0</v>
      </c>
      <c r="W30" s="33" t="str">
        <f>CONCATENATE(U30,$K$4,U31,$K$4,U32,$K$4,U33)</f>
        <v xml:space="preserve">
</v>
      </c>
      <c r="X30" s="34" t="str">
        <f t="shared" ref="X30" si="54">IF(V30=0,"",IF(V30&lt;12,"do 11",IF(V30&lt;16,"12 - 15","16+")))</f>
        <v/>
      </c>
      <c r="Y30" s="11"/>
    </row>
    <row r="31" spans="2:27" ht="15.75" customHeight="1" x14ac:dyDescent="0.25">
      <c r="B31" s="3">
        <v>26</v>
      </c>
      <c r="C31" s="25"/>
      <c r="D31" s="21"/>
      <c r="E31" s="18">
        <f t="shared" si="0"/>
        <v>0</v>
      </c>
      <c r="F31" s="20" t="str">
        <f t="shared" si="1"/>
        <v/>
      </c>
      <c r="G31" s="28"/>
      <c r="H31" s="32"/>
      <c r="I31" s="2"/>
      <c r="J31"/>
      <c r="K31" s="33"/>
      <c r="L31" s="34"/>
      <c r="N31" s="41"/>
      <c r="O31" s="2"/>
      <c r="P31" s="42"/>
      <c r="Q31" s="40"/>
      <c r="R31" s="36"/>
      <c r="S31" s="4"/>
      <c r="T31" s="45"/>
      <c r="U31" s="2"/>
      <c r="W31" s="33"/>
      <c r="X31" s="34"/>
      <c r="Y31" s="11"/>
    </row>
    <row r="32" spans="2:27" ht="15.75" customHeight="1" x14ac:dyDescent="0.25">
      <c r="B32" s="3">
        <v>27</v>
      </c>
      <c r="C32" s="25"/>
      <c r="D32" s="21"/>
      <c r="E32" s="18">
        <f t="shared" si="0"/>
        <v>0</v>
      </c>
      <c r="F32" s="20" t="str">
        <f t="shared" si="1"/>
        <v/>
      </c>
      <c r="G32" s="28"/>
      <c r="H32" s="31" t="s">
        <v>24</v>
      </c>
      <c r="I32" s="2"/>
      <c r="J32">
        <f>MAX(_xlfn.XLOOKUP(I32,$C$6:$C$40,$E$6:$E$40),_xlfn.XLOOKUP(I33,$C$6:$C$40,$E$6:$E$40))</f>
        <v>0</v>
      </c>
      <c r="K32" s="33" t="str">
        <f t="shared" ref="K32" si="55">CONCATENATE(I32,$K$4,I33)</f>
        <v xml:space="preserve">
</v>
      </c>
      <c r="L32" s="34" t="str">
        <f t="shared" ref="L32" si="56">IF(J32=0,"",IF(J32&lt;12,"do 11",IF(J32&lt;16,"12 - 15","16+")))</f>
        <v/>
      </c>
      <c r="N32" s="41"/>
      <c r="O32" s="2"/>
      <c r="P32" s="42"/>
      <c r="Q32" s="40"/>
      <c r="R32" s="37"/>
      <c r="S32" s="4"/>
      <c r="T32" s="45"/>
      <c r="U32" s="2"/>
      <c r="W32" s="33"/>
      <c r="X32" s="34"/>
      <c r="Y32" s="11"/>
    </row>
    <row r="33" spans="2:25" ht="15.75" customHeight="1" x14ac:dyDescent="0.25">
      <c r="B33" s="3">
        <v>28</v>
      </c>
      <c r="C33" s="25"/>
      <c r="D33" s="21"/>
      <c r="E33" s="18">
        <f t="shared" si="0"/>
        <v>0</v>
      </c>
      <c r="F33" s="20" t="str">
        <f t="shared" si="1"/>
        <v/>
      </c>
      <c r="G33" s="28"/>
      <c r="H33" s="32"/>
      <c r="I33" s="2"/>
      <c r="J33"/>
      <c r="K33" s="33"/>
      <c r="L33" s="34"/>
      <c r="N33" s="43" t="s">
        <v>31</v>
      </c>
      <c r="O33" s="2"/>
      <c r="P33" s="42">
        <f t="shared" ref="P33" si="57">MAX(_xlfn.XLOOKUP(O33,$C$6:$C$40,$E$6:$E$40),_xlfn.XLOOKUP(O34,$C$6:$C$40,$E$6:$E$40),_xlfn.XLOOKUP(O35,$C$6:$C$40,$E$6:$E$40))</f>
        <v>0</v>
      </c>
      <c r="Q33" s="40" t="str">
        <f t="shared" ref="Q33" si="58">CONCATENATE(O33,$K$4,O34,$K$4,O35)</f>
        <v xml:space="preserve">
</v>
      </c>
      <c r="R33" s="35" t="str">
        <f t="shared" ref="R33" si="59">IF(P33=0,"",IF(P33&lt;12,"do 11",IF(P33&lt;16,"12 - 15","16+")))</f>
        <v/>
      </c>
      <c r="S33" s="4"/>
      <c r="T33" s="46"/>
      <c r="U33" s="2"/>
      <c r="W33" s="33"/>
      <c r="X33" s="34"/>
      <c r="Y33" s="11"/>
    </row>
    <row r="34" spans="2:25" ht="15.75" customHeight="1" x14ac:dyDescent="0.25">
      <c r="B34" s="3">
        <v>29</v>
      </c>
      <c r="C34" s="25"/>
      <c r="D34" s="21"/>
      <c r="E34" s="18">
        <f t="shared" si="0"/>
        <v>0</v>
      </c>
      <c r="F34" s="20" t="str">
        <f t="shared" si="1"/>
        <v/>
      </c>
      <c r="G34" s="28"/>
      <c r="H34" s="31" t="s">
        <v>25</v>
      </c>
      <c r="I34" s="2"/>
      <c r="J34">
        <f>MAX(_xlfn.XLOOKUP(I34,$C$6:$C$40,$E$6:$E$40),_xlfn.XLOOKUP(I35,$C$6:$C$40,$E$6:$E$40))</f>
        <v>0</v>
      </c>
      <c r="K34" s="33" t="str">
        <f t="shared" ref="K34" si="60">CONCATENATE(I34,$K$4,I35)</f>
        <v xml:space="preserve">
</v>
      </c>
      <c r="L34" s="34" t="str">
        <f t="shared" ref="L34" si="61">IF(J34=0,"",IF(J34&lt;12,"do 11",IF(J34&lt;16,"12 - 15","16+")))</f>
        <v/>
      </c>
      <c r="N34" s="43"/>
      <c r="O34" s="2"/>
      <c r="P34" s="42"/>
      <c r="Q34" s="40"/>
      <c r="R34" s="36"/>
      <c r="S34" s="4"/>
      <c r="T34" s="44" t="s">
        <v>28</v>
      </c>
      <c r="U34" s="2"/>
      <c r="V34">
        <f>MAX(_xlfn.XLOOKUP(U34,$C$6:$C$40,$E$6:$E$40),_xlfn.XLOOKUP(U35,$C$6:$C$40,$E$6:$E$40),_xlfn.XLOOKUP(U36,$C$6:$C$40,$E$6:$E$40),_xlfn.XLOOKUP(U37,$C$6:$C$40,$E$6:$E$40))</f>
        <v>0</v>
      </c>
      <c r="W34" s="33" t="str">
        <f>CONCATENATE(U34,$K$4,U35,$K$4,U36,$K$4,U37)</f>
        <v xml:space="preserve">
</v>
      </c>
      <c r="X34" s="34" t="str">
        <f t="shared" ref="X34" si="62">IF(V34=0,"",IF(V34&lt;12,"do 11",IF(V34&lt;16,"12 - 15","16+")))</f>
        <v/>
      </c>
      <c r="Y34" s="11"/>
    </row>
    <row r="35" spans="2:25" ht="15.75" customHeight="1" x14ac:dyDescent="0.25">
      <c r="B35" s="3">
        <v>30</v>
      </c>
      <c r="C35" s="25"/>
      <c r="D35" s="21"/>
      <c r="E35" s="18">
        <f t="shared" si="0"/>
        <v>0</v>
      </c>
      <c r="F35" s="20" t="str">
        <f t="shared" si="1"/>
        <v/>
      </c>
      <c r="G35" s="28"/>
      <c r="H35" s="32"/>
      <c r="I35" s="2"/>
      <c r="J35"/>
      <c r="K35" s="33"/>
      <c r="L35" s="34"/>
      <c r="N35" s="43"/>
      <c r="O35" s="2"/>
      <c r="P35" s="42"/>
      <c r="Q35" s="40"/>
      <c r="R35" s="37"/>
      <c r="S35" s="4"/>
      <c r="T35" s="45"/>
      <c r="U35" s="2"/>
      <c r="W35" s="33"/>
      <c r="X35" s="34"/>
      <c r="Y35" s="11"/>
    </row>
    <row r="36" spans="2:25" ht="15.75" customHeight="1" x14ac:dyDescent="0.25">
      <c r="B36" s="3">
        <v>31</v>
      </c>
      <c r="C36" s="15"/>
      <c r="D36" s="21"/>
      <c r="E36" s="18">
        <f t="shared" si="0"/>
        <v>0</v>
      </c>
      <c r="F36" s="20" t="str">
        <f t="shared" si="1"/>
        <v/>
      </c>
      <c r="G36" s="28"/>
      <c r="H36" s="31" t="s">
        <v>26</v>
      </c>
      <c r="I36" s="2"/>
      <c r="J36">
        <f>MAX(_xlfn.XLOOKUP(I36,$C$6:$C$40,$E$6:$E$40),_xlfn.XLOOKUP(I37,$C$6:$C$40,$E$6:$E$40))</f>
        <v>0</v>
      </c>
      <c r="K36" s="33" t="str">
        <f t="shared" ref="K36" si="63">CONCATENATE(I36,$K$4,I37)</f>
        <v xml:space="preserve">
</v>
      </c>
      <c r="L36" s="34" t="str">
        <f t="shared" ref="L36" si="64">IF(J36=0,"",IF(J36&lt;12,"do 11",IF(J36&lt;16,"12 - 15","16+")))</f>
        <v/>
      </c>
      <c r="N36" s="43" t="s">
        <v>36</v>
      </c>
      <c r="O36" s="2"/>
      <c r="P36" s="42">
        <f t="shared" ref="P36" si="65">MAX(_xlfn.XLOOKUP(O36,$C$6:$C$40,$E$6:$E$40),_xlfn.XLOOKUP(O37,$C$6:$C$40,$E$6:$E$40),_xlfn.XLOOKUP(O38,$C$6:$C$40,$E$6:$E$40))</f>
        <v>0</v>
      </c>
      <c r="Q36" s="40" t="str">
        <f t="shared" ref="Q36" si="66">CONCATENATE(O36,$K$4,O37,$K$4,O38)</f>
        <v xml:space="preserve">
</v>
      </c>
      <c r="R36" s="35" t="str">
        <f t="shared" ref="R36" si="67">IF(P36=0,"",IF(P36&lt;12,"do 11",IF(P36&lt;16,"12 - 15","16+")))</f>
        <v/>
      </c>
      <c r="S36" s="4"/>
      <c r="T36" s="45"/>
      <c r="U36" s="2"/>
      <c r="W36" s="33"/>
      <c r="X36" s="34"/>
      <c r="Y36" s="11"/>
    </row>
    <row r="37" spans="2:25" ht="15.75" customHeight="1" x14ac:dyDescent="0.25">
      <c r="B37" s="3">
        <v>32</v>
      </c>
      <c r="C37" s="10"/>
      <c r="D37" s="21"/>
      <c r="E37" s="18">
        <f t="shared" si="0"/>
        <v>0</v>
      </c>
      <c r="F37" s="20" t="str">
        <f t="shared" si="1"/>
        <v/>
      </c>
      <c r="G37" s="28"/>
      <c r="H37" s="32"/>
      <c r="I37" s="2"/>
      <c r="J37"/>
      <c r="K37" s="33"/>
      <c r="L37" s="34"/>
      <c r="N37" s="43"/>
      <c r="O37" s="2"/>
      <c r="P37" s="42"/>
      <c r="Q37" s="40"/>
      <c r="R37" s="36"/>
      <c r="S37" s="4"/>
      <c r="T37" s="46"/>
      <c r="U37" s="2"/>
      <c r="W37" s="33"/>
      <c r="X37" s="34"/>
      <c r="Y37" s="11"/>
    </row>
    <row r="38" spans="2:25" ht="15.75" customHeight="1" x14ac:dyDescent="0.25">
      <c r="B38" s="3">
        <v>33</v>
      </c>
      <c r="C38" s="10"/>
      <c r="D38" s="21"/>
      <c r="E38" s="18">
        <f t="shared" si="0"/>
        <v>0</v>
      </c>
      <c r="F38" s="20" t="str">
        <f t="shared" si="1"/>
        <v/>
      </c>
      <c r="G38" s="28"/>
      <c r="N38" s="43"/>
      <c r="O38" s="2"/>
      <c r="P38" s="42"/>
      <c r="Q38" s="40"/>
      <c r="R38" s="37"/>
      <c r="S38" s="4"/>
      <c r="Y38" s="11"/>
    </row>
    <row r="39" spans="2:25" ht="15.75" customHeight="1" x14ac:dyDescent="0.25">
      <c r="B39" s="3">
        <v>34</v>
      </c>
      <c r="C39" s="15"/>
      <c r="D39" s="21"/>
      <c r="E39" s="18">
        <f t="shared" si="0"/>
        <v>0</v>
      </c>
      <c r="F39" s="20" t="str">
        <f t="shared" si="1"/>
        <v/>
      </c>
      <c r="G39" s="28"/>
      <c r="N39" s="5"/>
      <c r="O39" s="4"/>
      <c r="S39" s="4"/>
      <c r="Y39" s="11"/>
    </row>
    <row r="40" spans="2:25" ht="15.75" customHeight="1" x14ac:dyDescent="0.25">
      <c r="B40" s="3">
        <v>35</v>
      </c>
      <c r="C40" s="10"/>
      <c r="D40" s="21"/>
      <c r="E40" s="18">
        <f t="shared" si="0"/>
        <v>0</v>
      </c>
      <c r="F40" s="20" t="str">
        <f t="shared" si="1"/>
        <v/>
      </c>
      <c r="G40" s="28"/>
      <c r="N40" s="5"/>
      <c r="O40" s="4"/>
      <c r="S40" s="4"/>
      <c r="Y40" s="11"/>
    </row>
    <row r="41" spans="2:25" x14ac:dyDescent="0.25">
      <c r="C41" s="26"/>
      <c r="E41" s="17"/>
      <c r="I41" s="17"/>
      <c r="J41" s="17"/>
      <c r="K41" s="17"/>
      <c r="L41" s="4"/>
      <c r="N41" s="5"/>
      <c r="O41" s="4"/>
      <c r="P41" s="4"/>
      <c r="S41" s="4"/>
      <c r="Y41" s="11"/>
    </row>
    <row r="42" spans="2:25" x14ac:dyDescent="0.25">
      <c r="C42" s="26"/>
      <c r="S42" s="4"/>
    </row>
    <row r="43" spans="2:25" x14ac:dyDescent="0.25">
      <c r="B43" s="39" t="s">
        <v>29</v>
      </c>
      <c r="C43" s="39"/>
      <c r="D43" s="39"/>
      <c r="E43" s="39"/>
      <c r="F43" s="39"/>
      <c r="G43" s="39"/>
      <c r="H43" s="39"/>
      <c r="I43" s="39"/>
      <c r="J43" s="39"/>
      <c r="K43" s="39"/>
      <c r="L43" s="39"/>
      <c r="M43" s="39"/>
      <c r="S43" s="4"/>
      <c r="T43" s="4"/>
      <c r="U43" s="4"/>
      <c r="V43" s="4"/>
      <c r="W43" s="17"/>
      <c r="X43" s="27"/>
    </row>
    <row r="44" spans="2:25" x14ac:dyDescent="0.25">
      <c r="B44" s="39"/>
      <c r="C44" s="39"/>
      <c r="D44" s="39"/>
      <c r="E44" s="39"/>
      <c r="F44" s="39"/>
      <c r="G44" s="39"/>
      <c r="H44" s="39"/>
      <c r="I44" s="39"/>
      <c r="J44" s="39"/>
      <c r="K44" s="39"/>
      <c r="L44" s="39"/>
      <c r="M44" s="39"/>
      <c r="T44" s="4"/>
      <c r="U44" s="4"/>
      <c r="V44" s="4"/>
      <c r="W44" s="1"/>
    </row>
    <row r="45" spans="2:25" x14ac:dyDescent="0.25">
      <c r="B45" s="39"/>
      <c r="C45" s="39"/>
      <c r="D45" s="39"/>
      <c r="E45" s="39"/>
      <c r="F45" s="39"/>
      <c r="G45" s="39"/>
      <c r="H45" s="39"/>
      <c r="I45" s="39"/>
      <c r="J45" s="39"/>
      <c r="K45" s="39"/>
      <c r="L45" s="39"/>
      <c r="M45" s="39"/>
      <c r="T45" s="4"/>
      <c r="U45" s="4"/>
      <c r="V45" s="4"/>
      <c r="W45" s="1"/>
    </row>
    <row r="46" spans="2:25" x14ac:dyDescent="0.25">
      <c r="B46" s="39"/>
      <c r="C46" s="39"/>
      <c r="D46" s="39"/>
      <c r="E46" s="39"/>
      <c r="F46" s="39"/>
      <c r="G46" s="39"/>
      <c r="H46" s="39"/>
      <c r="I46" s="39"/>
      <c r="J46" s="39"/>
      <c r="K46" s="39"/>
      <c r="L46" s="39"/>
      <c r="M46" s="39"/>
      <c r="T46" s="4"/>
      <c r="U46" s="4"/>
      <c r="V46" s="4"/>
      <c r="W46" s="1"/>
    </row>
    <row r="47" spans="2:25" x14ac:dyDescent="0.25">
      <c r="B47" s="39"/>
      <c r="C47" s="39"/>
      <c r="D47" s="39"/>
      <c r="E47" s="39"/>
      <c r="F47" s="39"/>
      <c r="G47" s="39"/>
      <c r="H47" s="39"/>
      <c r="I47" s="39"/>
      <c r="J47" s="39"/>
      <c r="K47" s="39"/>
      <c r="L47" s="39"/>
      <c r="M47" s="39"/>
      <c r="T47" s="4"/>
      <c r="U47" s="4"/>
      <c r="V47" s="4"/>
      <c r="W47" s="1"/>
    </row>
    <row r="48" spans="2:25" x14ac:dyDescent="0.25">
      <c r="B48" s="39"/>
      <c r="C48" s="39"/>
      <c r="D48" s="39"/>
      <c r="E48" s="39"/>
      <c r="F48" s="39"/>
      <c r="G48" s="39"/>
      <c r="H48" s="39"/>
      <c r="I48" s="39"/>
      <c r="J48" s="39"/>
      <c r="K48" s="39"/>
      <c r="L48" s="39"/>
      <c r="M48" s="39"/>
      <c r="T48" s="4"/>
      <c r="U48" s="4"/>
      <c r="V48" s="4"/>
      <c r="W48" s="1"/>
    </row>
    <row r="49" spans="2:23" x14ac:dyDescent="0.25">
      <c r="B49" s="39"/>
      <c r="C49" s="39"/>
      <c r="D49" s="39"/>
      <c r="E49" s="39"/>
      <c r="F49" s="39"/>
      <c r="G49" s="39"/>
      <c r="H49" s="39"/>
      <c r="I49" s="39"/>
      <c r="J49" s="39"/>
      <c r="K49" s="39"/>
      <c r="L49" s="39"/>
      <c r="M49" s="39"/>
      <c r="T49" s="4"/>
      <c r="U49" s="4"/>
      <c r="V49" s="4"/>
      <c r="W49" s="1"/>
    </row>
    <row r="50" spans="2:23" x14ac:dyDescent="0.25">
      <c r="B50" s="39"/>
      <c r="C50" s="39"/>
      <c r="D50" s="39"/>
      <c r="E50" s="39"/>
      <c r="F50" s="39"/>
      <c r="G50" s="39"/>
      <c r="H50" s="39"/>
      <c r="I50" s="39"/>
      <c r="J50" s="39"/>
      <c r="K50" s="39"/>
      <c r="L50" s="39"/>
      <c r="M50" s="39"/>
      <c r="T50" s="4"/>
      <c r="U50" s="4"/>
      <c r="V50" s="4"/>
      <c r="W50" s="1"/>
    </row>
    <row r="51" spans="2:23" x14ac:dyDescent="0.25">
      <c r="B51" s="39"/>
      <c r="C51" s="39"/>
      <c r="D51" s="39"/>
      <c r="E51" s="39"/>
      <c r="F51" s="39"/>
      <c r="G51" s="39"/>
      <c r="H51" s="39"/>
      <c r="I51" s="39"/>
      <c r="J51" s="39"/>
      <c r="K51" s="39"/>
      <c r="L51" s="39"/>
      <c r="M51" s="39"/>
      <c r="T51" s="4"/>
      <c r="U51" s="4"/>
      <c r="V51" s="4"/>
      <c r="W51" s="1"/>
    </row>
    <row r="52" spans="2:23" x14ac:dyDescent="0.25">
      <c r="B52" s="39"/>
      <c r="C52" s="39"/>
      <c r="D52" s="39"/>
      <c r="E52" s="39"/>
      <c r="F52" s="39"/>
      <c r="G52" s="39"/>
      <c r="H52" s="39"/>
      <c r="I52" s="39"/>
      <c r="J52" s="39"/>
      <c r="K52" s="39"/>
      <c r="L52" s="39"/>
      <c r="M52" s="39"/>
      <c r="T52" s="4"/>
      <c r="U52" s="4"/>
      <c r="V52" s="4"/>
      <c r="W52" s="1"/>
    </row>
    <row r="53" spans="2:23" x14ac:dyDescent="0.25">
      <c r="B53" s="39"/>
      <c r="C53" s="39"/>
      <c r="D53" s="39"/>
      <c r="E53" s="39"/>
      <c r="F53" s="39"/>
      <c r="G53" s="39"/>
      <c r="H53" s="39"/>
      <c r="I53" s="39"/>
      <c r="J53" s="39"/>
      <c r="K53" s="39"/>
      <c r="L53" s="39"/>
      <c r="M53" s="39"/>
      <c r="T53" s="4"/>
      <c r="U53" s="4"/>
      <c r="V53" s="4"/>
      <c r="W53" s="1"/>
    </row>
    <row r="54" spans="2:23" x14ac:dyDescent="0.25">
      <c r="B54" s="39"/>
      <c r="C54" s="39"/>
      <c r="D54" s="39"/>
      <c r="E54" s="39"/>
      <c r="F54" s="39"/>
      <c r="G54" s="39"/>
      <c r="H54" s="39"/>
      <c r="I54" s="39"/>
      <c r="J54" s="39"/>
      <c r="K54" s="39"/>
      <c r="L54" s="39"/>
      <c r="M54" s="39"/>
      <c r="T54" s="4"/>
      <c r="U54" s="4"/>
      <c r="V54" s="4"/>
      <c r="W54" s="1"/>
    </row>
    <row r="55" spans="2:23" x14ac:dyDescent="0.25">
      <c r="B55" s="39"/>
      <c r="C55" s="39"/>
      <c r="D55" s="39"/>
      <c r="E55" s="39"/>
      <c r="F55" s="39"/>
      <c r="G55" s="39"/>
      <c r="H55" s="39"/>
      <c r="I55" s="39"/>
      <c r="J55" s="39"/>
      <c r="K55" s="39"/>
      <c r="L55" s="39"/>
      <c r="M55" s="39"/>
      <c r="T55" s="4"/>
      <c r="U55" s="4"/>
      <c r="V55" s="4"/>
      <c r="W55" s="1"/>
    </row>
    <row r="56" spans="2:23" x14ac:dyDescent="0.25">
      <c r="B56" s="39"/>
      <c r="C56" s="39"/>
      <c r="D56" s="39"/>
      <c r="E56" s="39"/>
      <c r="F56" s="39"/>
      <c r="G56" s="39"/>
      <c r="H56" s="39"/>
      <c r="I56" s="39"/>
      <c r="J56" s="39"/>
      <c r="K56" s="39"/>
      <c r="L56" s="39"/>
      <c r="M56" s="39"/>
      <c r="T56" s="4"/>
      <c r="U56" s="4"/>
      <c r="V56" s="4"/>
      <c r="W56" s="1"/>
    </row>
    <row r="57" spans="2:23" x14ac:dyDescent="0.25">
      <c r="B57" s="39"/>
      <c r="C57" s="39"/>
      <c r="D57" s="39"/>
      <c r="E57" s="39"/>
      <c r="F57" s="39"/>
      <c r="G57" s="39"/>
      <c r="H57" s="39"/>
      <c r="I57" s="39"/>
      <c r="J57" s="39"/>
      <c r="K57" s="39"/>
      <c r="L57" s="39"/>
      <c r="M57" s="39"/>
      <c r="T57" s="4"/>
      <c r="U57" s="4"/>
      <c r="V57" s="4"/>
      <c r="W57" s="1"/>
    </row>
    <row r="58" spans="2:23" x14ac:dyDescent="0.25">
      <c r="B58" s="39"/>
      <c r="C58" s="39"/>
      <c r="D58" s="39"/>
      <c r="E58" s="39"/>
      <c r="F58" s="39"/>
      <c r="G58" s="39"/>
      <c r="H58" s="39"/>
      <c r="I58" s="39"/>
      <c r="J58" s="39"/>
      <c r="K58" s="39"/>
      <c r="L58" s="39"/>
      <c r="M58" s="39"/>
      <c r="T58" s="4"/>
      <c r="U58" s="4"/>
      <c r="V58" s="4"/>
      <c r="W58" s="1"/>
    </row>
    <row r="59" spans="2:23" x14ac:dyDescent="0.25">
      <c r="B59" s="39"/>
      <c r="C59" s="39"/>
      <c r="D59" s="39"/>
      <c r="E59" s="39"/>
      <c r="F59" s="39"/>
      <c r="G59" s="39"/>
      <c r="H59" s="39"/>
      <c r="I59" s="39"/>
      <c r="J59" s="39"/>
      <c r="K59" s="39"/>
      <c r="L59" s="39"/>
      <c r="M59" s="39"/>
      <c r="T59" s="4"/>
      <c r="U59" s="4"/>
      <c r="V59" s="4"/>
      <c r="W59" s="1"/>
    </row>
    <row r="60" spans="2:23" ht="34.5" customHeight="1" x14ac:dyDescent="0.25">
      <c r="B60" s="39"/>
      <c r="C60" s="39"/>
      <c r="D60" s="39"/>
      <c r="E60" s="39"/>
      <c r="F60" s="39"/>
      <c r="G60" s="39"/>
      <c r="H60" s="39"/>
      <c r="I60" s="39"/>
      <c r="J60" s="39"/>
      <c r="K60" s="39"/>
      <c r="L60" s="39"/>
      <c r="M60" s="39"/>
      <c r="T60" s="4"/>
      <c r="U60" s="4"/>
      <c r="V60" s="4"/>
      <c r="W60" s="1"/>
    </row>
    <row r="61" spans="2:23" x14ac:dyDescent="0.25">
      <c r="C61" s="26"/>
    </row>
    <row r="62" spans="2:23" x14ac:dyDescent="0.25">
      <c r="C62" s="26"/>
    </row>
  </sheetData>
  <protectedRanges>
    <protectedRange sqref="AA6:AA10" name="Oblast8"/>
    <protectedRange sqref="O6:O38" name="Oblast4"/>
    <protectedRange sqref="U6:U40" name="Oblast3"/>
    <protectedRange sqref="I6:I40" name="Oblast2"/>
    <protectedRange sqref="C6:D40" name="Oblast1"/>
  </protectedRanges>
  <mergeCells count="119">
    <mergeCell ref="T34:T37"/>
    <mergeCell ref="W34:W37"/>
    <mergeCell ref="X34:X37"/>
    <mergeCell ref="N36:N38"/>
    <mergeCell ref="P36:P38"/>
    <mergeCell ref="Q36:Q38"/>
    <mergeCell ref="R36:R38"/>
    <mergeCell ref="T6:T9"/>
    <mergeCell ref="W6:W9"/>
    <mergeCell ref="X6:X9"/>
    <mergeCell ref="T10:T13"/>
    <mergeCell ref="W10:W13"/>
    <mergeCell ref="X10:X13"/>
    <mergeCell ref="T14:T17"/>
    <mergeCell ref="W14:W17"/>
    <mergeCell ref="X14:X17"/>
    <mergeCell ref="T18:T21"/>
    <mergeCell ref="W18:W21"/>
    <mergeCell ref="X18:X21"/>
    <mergeCell ref="T22:T25"/>
    <mergeCell ref="W22:W25"/>
    <mergeCell ref="X22:X25"/>
    <mergeCell ref="T26:T29"/>
    <mergeCell ref="W26:W29"/>
    <mergeCell ref="X26:X29"/>
    <mergeCell ref="T30:T33"/>
    <mergeCell ref="W30:W33"/>
    <mergeCell ref="X30:X33"/>
    <mergeCell ref="R18:R20"/>
    <mergeCell ref="N21:N23"/>
    <mergeCell ref="N6:N8"/>
    <mergeCell ref="P6:P8"/>
    <mergeCell ref="Q6:Q8"/>
    <mergeCell ref="R6:R8"/>
    <mergeCell ref="N9:N11"/>
    <mergeCell ref="P9:P11"/>
    <mergeCell ref="Q9:Q11"/>
    <mergeCell ref="R9:R11"/>
    <mergeCell ref="N12:N14"/>
    <mergeCell ref="P12:P14"/>
    <mergeCell ref="Q12:Q14"/>
    <mergeCell ref="R12:R14"/>
    <mergeCell ref="N15:N17"/>
    <mergeCell ref="P15:P17"/>
    <mergeCell ref="Q15:Q17"/>
    <mergeCell ref="R15:R17"/>
    <mergeCell ref="N18:N20"/>
    <mergeCell ref="P18:P20"/>
    <mergeCell ref="N33:N35"/>
    <mergeCell ref="P33:P35"/>
    <mergeCell ref="Q33:Q35"/>
    <mergeCell ref="Q27:Q29"/>
    <mergeCell ref="R27:R29"/>
    <mergeCell ref="N30:N32"/>
    <mergeCell ref="P30:P32"/>
    <mergeCell ref="Q30:Q32"/>
    <mergeCell ref="R30:R32"/>
    <mergeCell ref="P27:P29"/>
    <mergeCell ref="R33:R35"/>
    <mergeCell ref="N27:N29"/>
    <mergeCell ref="H28:H29"/>
    <mergeCell ref="K28:K29"/>
    <mergeCell ref="L28:L29"/>
    <mergeCell ref="H26:H27"/>
    <mergeCell ref="K26:K27"/>
    <mergeCell ref="L26:L27"/>
    <mergeCell ref="H24:H25"/>
    <mergeCell ref="K24:K25"/>
    <mergeCell ref="Q18:Q20"/>
    <mergeCell ref="N24:N26"/>
    <mergeCell ref="P24:P26"/>
    <mergeCell ref="Q24:Q26"/>
    <mergeCell ref="K22:K23"/>
    <mergeCell ref="L22:L23"/>
    <mergeCell ref="P21:P23"/>
    <mergeCell ref="Q21:Q23"/>
    <mergeCell ref="B43:M60"/>
    <mergeCell ref="H30:H31"/>
    <mergeCell ref="K30:K31"/>
    <mergeCell ref="L30:L31"/>
    <mergeCell ref="H32:H33"/>
    <mergeCell ref="K32:K33"/>
    <mergeCell ref="L32:L33"/>
    <mergeCell ref="H34:H35"/>
    <mergeCell ref="K34:K35"/>
    <mergeCell ref="L34:L35"/>
    <mergeCell ref="H36:H37"/>
    <mergeCell ref="K36:K37"/>
    <mergeCell ref="L36:L37"/>
    <mergeCell ref="L24:L25"/>
    <mergeCell ref="R24:R26"/>
    <mergeCell ref="B2:C2"/>
    <mergeCell ref="H6:H7"/>
    <mergeCell ref="K6:K7"/>
    <mergeCell ref="L6:L7"/>
    <mergeCell ref="H8:H9"/>
    <mergeCell ref="K8:K9"/>
    <mergeCell ref="L8:L9"/>
    <mergeCell ref="Z12:AA22"/>
    <mergeCell ref="H16:H17"/>
    <mergeCell ref="K16:K17"/>
    <mergeCell ref="L16:L17"/>
    <mergeCell ref="H14:H15"/>
    <mergeCell ref="K14:K15"/>
    <mergeCell ref="L14:L15"/>
    <mergeCell ref="H10:H11"/>
    <mergeCell ref="K10:K11"/>
    <mergeCell ref="L10:L11"/>
    <mergeCell ref="H12:H13"/>
    <mergeCell ref="K12:K13"/>
    <mergeCell ref="L12:L13"/>
    <mergeCell ref="H18:H19"/>
    <mergeCell ref="K18:K19"/>
    <mergeCell ref="L18:L19"/>
    <mergeCell ref="H22:H23"/>
    <mergeCell ref="R21:R23"/>
    <mergeCell ref="H20:H21"/>
    <mergeCell ref="K20:K21"/>
    <mergeCell ref="L20:L21"/>
  </mergeCells>
  <phoneticPr fontId="7" type="noConversion"/>
  <pageMargins left="0.7" right="0.7" top="0.78740157499999996" bottom="0.78740157499999996"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1</vt:i4>
      </vt:variant>
    </vt:vector>
  </HeadingPairs>
  <TitlesOfParts>
    <vt:vector size="1" baseType="lpstr">
      <vt:lpstr>Jumper Surprise Přihláška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Petra Jeřábková</dc:creator>
  <cp:lastModifiedBy>Petra Jeřábková</cp:lastModifiedBy>
  <cp:lastPrinted>2017-09-26T19:09:27Z</cp:lastPrinted>
  <dcterms:created xsi:type="dcterms:W3CDTF">2017-09-22T16:05:51Z</dcterms:created>
  <dcterms:modified xsi:type="dcterms:W3CDTF">2026-07-05T20:46:36Z</dcterms:modified>
</cp:coreProperties>
</file>