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astra\christmas2025\"/>
    </mc:Choice>
  </mc:AlternateContent>
  <xr:revisionPtr revIDLastSave="0" documentId="13_ncr:1_{66C1BB98-F36C-44E5-A93C-2FA635D29061}" xr6:coauthVersionLast="47" xr6:coauthVersionMax="47" xr10:uidLastSave="{00000000-0000-0000-0000-000000000000}"/>
  <bookViews>
    <workbookView xWindow="-120" yWindow="-120" windowWidth="29040" windowHeight="15840" xr2:uid="{00000000-000D-0000-FFFF-FFFF00000000}"/>
  </bookViews>
  <sheets>
    <sheet name="Klánovice JUMP! Přihláška"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3" l="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8" i="3"/>
  <c r="AS36" i="3"/>
  <c r="AS32" i="3"/>
  <c r="AS28" i="3"/>
  <c r="AS24" i="3"/>
  <c r="AS20" i="3"/>
  <c r="AR20" i="3"/>
  <c r="AT20" i="3" s="1"/>
  <c r="AS16" i="3"/>
  <c r="AS12" i="3"/>
  <c r="AS8" i="3"/>
  <c r="E9" i="3"/>
  <c r="F9" i="3" s="1"/>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F41" i="3" s="1"/>
  <c r="E42"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2" i="3"/>
  <c r="Q36" i="3"/>
  <c r="Q32" i="3"/>
  <c r="Q28" i="3"/>
  <c r="Q24" i="3"/>
  <c r="Q20" i="3"/>
  <c r="Q16" i="3"/>
  <c r="Q12" i="3"/>
  <c r="Q8" i="3"/>
  <c r="AC11" i="3"/>
  <c r="AC14" i="3"/>
  <c r="AC17" i="3"/>
  <c r="AC20" i="3"/>
  <c r="AC23" i="3"/>
  <c r="AC26" i="3"/>
  <c r="AC29" i="3"/>
  <c r="AC32" i="3"/>
  <c r="AC35" i="3"/>
  <c r="AC8" i="3"/>
  <c r="K12" i="3"/>
  <c r="K14" i="3"/>
  <c r="K16" i="3"/>
  <c r="K18" i="3"/>
  <c r="K20" i="3"/>
  <c r="K22" i="3"/>
  <c r="K24" i="3"/>
  <c r="K26" i="3"/>
  <c r="K28" i="3"/>
  <c r="K30" i="3"/>
  <c r="K32" i="3"/>
  <c r="K34" i="3"/>
  <c r="K36" i="3"/>
  <c r="K38" i="3"/>
  <c r="AM36" i="3"/>
  <c r="AM34" i="3"/>
  <c r="AM32" i="3"/>
  <c r="AM30" i="3"/>
  <c r="AM28" i="3"/>
  <c r="W36" i="3"/>
  <c r="W32" i="3"/>
  <c r="W28" i="3"/>
  <c r="AM26" i="3"/>
  <c r="AM24" i="3"/>
  <c r="W24" i="3"/>
  <c r="AM22" i="3"/>
  <c r="AM20" i="3"/>
  <c r="W20" i="3"/>
  <c r="AM18" i="3"/>
  <c r="AM16" i="3"/>
  <c r="W16" i="3"/>
  <c r="AM14" i="3"/>
  <c r="AM12" i="3"/>
  <c r="W12" i="3"/>
  <c r="AM10" i="3"/>
  <c r="K10" i="3"/>
  <c r="AM8" i="3"/>
  <c r="W8" i="3"/>
  <c r="K8" i="3"/>
  <c r="E8" i="3"/>
  <c r="AB11" i="3" s="1"/>
  <c r="AD11" i="3" s="1"/>
  <c r="AR16" i="3" l="1"/>
  <c r="AT16" i="3" s="1"/>
  <c r="AR24" i="3"/>
  <c r="AT24" i="3" s="1"/>
  <c r="AR28" i="3"/>
  <c r="AT28" i="3" s="1"/>
  <c r="AR8" i="3"/>
  <c r="AT8" i="3" s="1"/>
  <c r="AR32" i="3"/>
  <c r="AT32" i="3" s="1"/>
  <c r="AR12" i="3"/>
  <c r="AT12" i="3" s="1"/>
  <c r="AR36" i="3"/>
  <c r="AT36" i="3" s="1"/>
  <c r="P12" i="3"/>
  <c r="R12" i="3" s="1"/>
  <c r="AB32" i="3"/>
  <c r="AD32" i="3" s="1"/>
  <c r="P8" i="3"/>
  <c r="R8" i="3" s="1"/>
  <c r="P24" i="3"/>
  <c r="R24" i="3" s="1"/>
  <c r="P28" i="3"/>
  <c r="R28" i="3" s="1"/>
  <c r="P16" i="3"/>
  <c r="R16" i="3" s="1"/>
  <c r="P32" i="3"/>
  <c r="R32" i="3" s="1"/>
  <c r="AB20" i="3"/>
  <c r="AD20" i="3" s="1"/>
  <c r="P20" i="3"/>
  <c r="R20" i="3" s="1"/>
  <c r="P36" i="3"/>
  <c r="R36" i="3" s="1"/>
  <c r="AB35" i="3"/>
  <c r="AD35" i="3" s="1"/>
  <c r="AB23" i="3"/>
  <c r="AD23" i="3" s="1"/>
  <c r="AB29" i="3"/>
  <c r="AD29" i="3" s="1"/>
  <c r="AB17" i="3"/>
  <c r="AD17" i="3" s="1"/>
  <c r="AB14" i="3"/>
  <c r="AD14" i="3" s="1"/>
  <c r="AB26" i="3"/>
  <c r="AD26" i="3" s="1"/>
  <c r="J26" i="3"/>
  <c r="L26" i="3" s="1"/>
  <c r="AB8" i="3"/>
  <c r="AD8" i="3" s="1"/>
  <c r="AL28" i="3"/>
  <c r="AN28" i="3" s="1"/>
  <c r="AL30" i="3"/>
  <c r="AN30" i="3" s="1"/>
  <c r="AL32" i="3"/>
  <c r="AN32" i="3" s="1"/>
  <c r="AL34" i="3"/>
  <c r="AN34" i="3" s="1"/>
  <c r="AL36" i="3"/>
  <c r="AN36" i="3" s="1"/>
  <c r="J8" i="3"/>
  <c r="L8" i="3" s="1"/>
  <c r="J10" i="3"/>
  <c r="L10" i="3" s="1"/>
  <c r="J16" i="3"/>
  <c r="L16" i="3" s="1"/>
  <c r="J18" i="3"/>
  <c r="L18" i="3" s="1"/>
  <c r="AL20" i="3"/>
  <c r="AN20" i="3" s="1"/>
  <c r="J24" i="3"/>
  <c r="L24" i="3" s="1"/>
  <c r="J14" i="3"/>
  <c r="L14" i="3" s="1"/>
  <c r="AL18" i="3"/>
  <c r="AN18" i="3" s="1"/>
  <c r="AL16" i="3"/>
  <c r="AN16" i="3" s="1"/>
  <c r="V16" i="3"/>
  <c r="X16" i="3" s="1"/>
  <c r="J12" i="3"/>
  <c r="L12" i="3" s="1"/>
  <c r="V8" i="3"/>
  <c r="X8" i="3" s="1"/>
  <c r="AL8" i="3"/>
  <c r="AN8" i="3" s="1"/>
  <c r="J38" i="3"/>
  <c r="L38" i="3" s="1"/>
  <c r="AL12" i="3"/>
  <c r="AN12" i="3" s="1"/>
  <c r="V28" i="3"/>
  <c r="X28" i="3" s="1"/>
  <c r="J32" i="3"/>
  <c r="L32" i="3" s="1"/>
  <c r="AL26" i="3"/>
  <c r="AN26" i="3" s="1"/>
  <c r="V24" i="3"/>
  <c r="X24" i="3" s="1"/>
  <c r="J36" i="3"/>
  <c r="L36" i="3" s="1"/>
  <c r="V12" i="3"/>
  <c r="X12" i="3" s="1"/>
  <c r="AL22" i="3"/>
  <c r="AN22" i="3" s="1"/>
  <c r="J28" i="3"/>
  <c r="L28" i="3" s="1"/>
  <c r="J30" i="3"/>
  <c r="L30" i="3" s="1"/>
  <c r="F8" i="3"/>
  <c r="V20" i="3"/>
  <c r="X20" i="3" s="1"/>
  <c r="J20" i="3"/>
  <c r="L20" i="3" s="1"/>
  <c r="J22" i="3"/>
  <c r="L22" i="3" s="1"/>
  <c r="J34" i="3"/>
  <c r="L34" i="3" s="1"/>
  <c r="AL24" i="3"/>
  <c r="AN24" i="3" s="1"/>
  <c r="V32" i="3"/>
  <c r="X32" i="3" s="1"/>
  <c r="AL10" i="3"/>
  <c r="AN10" i="3" s="1"/>
  <c r="AL14" i="3"/>
  <c r="AN14" i="3" s="1"/>
  <c r="V36" i="3"/>
  <c r="X36" i="3" s="1"/>
  <c r="AH15" i="3" l="1"/>
  <c r="AH20" i="3"/>
  <c r="AH21" i="3"/>
  <c r="AH22" i="3"/>
  <c r="AH18" i="3"/>
  <c r="AH19" i="3"/>
  <c r="AH13" i="3"/>
  <c r="AH17" i="3"/>
  <c r="AH16" i="3"/>
  <c r="AH8" i="3"/>
  <c r="AH11" i="3"/>
  <c r="AH12" i="3"/>
  <c r="AH14" i="3"/>
  <c r="AH9" i="3"/>
  <c r="AH10" i="3"/>
</calcChain>
</file>

<file path=xl/sharedStrings.xml><?xml version="1.0" encoding="utf-8"?>
<sst xmlns="http://schemas.openxmlformats.org/spreadsheetml/2006/main" count="101" uniqueCount="47">
  <si>
    <t>Tým 1</t>
  </si>
  <si>
    <t>Tým 2</t>
  </si>
  <si>
    <t>Tým 3</t>
  </si>
  <si>
    <t>Tým 4</t>
  </si>
  <si>
    <t>Tým 5</t>
  </si>
  <si>
    <t>Tým 6</t>
  </si>
  <si>
    <t>Oddíl:</t>
  </si>
  <si>
    <t>Rozhodčí</t>
  </si>
  <si>
    <r>
      <t xml:space="preserve"> </t>
    </r>
    <r>
      <rPr>
        <i/>
        <sz val="14"/>
        <color theme="1"/>
        <rFont val="Calibri"/>
        <family val="2"/>
        <charset val="238"/>
        <scheme val="minor"/>
      </rPr>
      <t>(název)</t>
    </r>
  </si>
  <si>
    <t>Dvojice 1</t>
  </si>
  <si>
    <t>Dvojice 2</t>
  </si>
  <si>
    <t>Dvojice 3</t>
  </si>
  <si>
    <t>Dvojice 4</t>
  </si>
  <si>
    <t>Dvojice 5</t>
  </si>
  <si>
    <t>Dvojice 6</t>
  </si>
  <si>
    <t>Dvojice 7</t>
  </si>
  <si>
    <t>Dvojice 8</t>
  </si>
  <si>
    <t>Dvojice 9</t>
  </si>
  <si>
    <t>Dvojice 10</t>
  </si>
  <si>
    <t>Dvojice 11</t>
  </si>
  <si>
    <t>Dvojice 12</t>
  </si>
  <si>
    <t>Rychlost</t>
  </si>
  <si>
    <t>FS</t>
  </si>
  <si>
    <t>Věková kategorie</t>
  </si>
  <si>
    <t>Single Rope Double Unders Relay</t>
  </si>
  <si>
    <t>Single Rope Speed Relay</t>
  </si>
  <si>
    <t>Single Rope Individual Freestyle</t>
  </si>
  <si>
    <t>Single Rope Pair Freestyle</t>
  </si>
  <si>
    <t xml:space="preserve">
</t>
  </si>
  <si>
    <t xml:space="preserve">Rok narození </t>
  </si>
  <si>
    <t>Dvojice 13</t>
  </si>
  <si>
    <t>Dvojice 14</t>
  </si>
  <si>
    <t>Dvojice 15</t>
  </si>
  <si>
    <t>Dvojice 16</t>
  </si>
  <si>
    <t>Tým 7</t>
  </si>
  <si>
    <t>Tým 8</t>
  </si>
  <si>
    <t xml:space="preserve">Odesláním přihlášky uděluji výslovný souhlas organizaci Astra Klánovice – gymnastický spolek se sídlem Krovova 906, Praha 9 - Klánovice, IČ: 033 47 834, zapsané spolkovém rejstříku vedeném Městským soudem v Praze, oddíl L, vložka 1682.
(dále jen „Správce“)
aby zpracovával osobní údaje účastníků uvedené v této přihlášce (jméno, příjmení, rok narození). Výslovně tímto dávám souhlas pro:
1) Pořizování fotografií a videozáznamů všech účastníků na akci pořádanou Správcem, a to pro účely propagace Správce a jeho akcí, včetně zveřejnění těchto fotografií a videozáznamů na nástěnkách Správce, webových stránkách Správce, na webových sociálních sítích Správce, propagačních tiskovinách Správce, v publikacích, v místním a regionálním tisku a pro jiné obdobné účely související s běžným chodem Správce.
2) Osobní údaje budou zpracovávány a zveřejňovány po dobu nezbytně nutnou pro organizování akce, na kterou jsou účastníci přihlašováni, nejdéle po dobu deseti let.
Osoba, která přihlášku odesílá, tímto výslovně potvrzuje, že má od všech osob uvedených v přihlášce nebo jejich zákonných zástupců platný souhlas se zpracováním osobních údajů, který ji opravňuje k předání osobních údajů účastníků Správci.
Tento souhlas je možné kdykoliv odvolat. Podrobné informace k udělenému souhlasu jsou uvedeny v příloze přihlášky a rovněž jsou k dispozici na webových stránkách www.astra-klanovice.cz/gdpr/.
</t>
  </si>
  <si>
    <t>Double Dutch Speed Sprint</t>
  </si>
  <si>
    <t>Tým 9</t>
  </si>
  <si>
    <t>Tým 10</t>
  </si>
  <si>
    <t>Double Dutch Speed Relay</t>
  </si>
  <si>
    <t>Single Rope Speed Sprint</t>
  </si>
  <si>
    <t>Odesláním přihlášky trenér čestně prohlašuje, že žádný z přihlašovaných závodníků nepřekročil na jakémkoliv závodě v minulosti stanovené kvalifikační limity uvedené v propozicích.</t>
  </si>
  <si>
    <t>Týmový FUN speed</t>
  </si>
  <si>
    <t>Příjmení a jméno</t>
  </si>
  <si>
    <r>
      <rPr>
        <sz val="11"/>
        <color rgb="FFFF0000"/>
        <rFont val="Calibri"/>
        <family val="2"/>
        <charset val="238"/>
        <scheme val="minor"/>
      </rPr>
      <t>Příjmení</t>
    </r>
    <r>
      <rPr>
        <sz val="11"/>
        <color theme="1"/>
        <rFont val="Calibri"/>
        <family val="2"/>
        <charset val="238"/>
        <scheme val="minor"/>
      </rPr>
      <t xml:space="preserve"> a jméno</t>
    </r>
  </si>
  <si>
    <t>Startovné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</si>
</sst>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4"/>
      <color theme="1"/>
      <name val="Calibri"/>
      <family val="2"/>
      <scheme val="minor"/>
    </font>
    <font>
      <sz val="14"/>
      <color theme="1"/>
      <name val="Calibri"/>
      <family val="2"/>
      <charset val="238"/>
      <scheme val="minor"/>
    </font>
    <font>
      <sz val="11"/>
      <color theme="1"/>
      <name val="Calibri"/>
      <family val="2"/>
      <charset val="238"/>
      <scheme val="minor"/>
    </font>
    <font>
      <sz val="11"/>
      <name val="Calibri"/>
      <family val="2"/>
      <scheme val="minor"/>
    </font>
    <font>
      <i/>
      <sz val="14"/>
      <color theme="1"/>
      <name val="Calibri"/>
      <family val="2"/>
      <charset val="238"/>
      <scheme val="minor"/>
    </font>
    <font>
      <b/>
      <sz val="14"/>
      <color theme="1"/>
      <name val="Calibri"/>
      <family val="2"/>
      <charset val="238"/>
      <scheme val="minor"/>
    </font>
    <font>
      <b/>
      <sz val="16"/>
      <color theme="1"/>
      <name val="Calibri"/>
      <family val="2"/>
      <scheme val="minor"/>
    </font>
    <font>
      <sz val="11"/>
      <name val="Calibri"/>
      <family val="2"/>
      <charset val="238"/>
      <scheme val="minor"/>
    </font>
    <font>
      <sz val="8"/>
      <name val="Calibri"/>
      <family val="2"/>
      <charset val="238"/>
      <scheme val="minor"/>
    </font>
    <font>
      <b/>
      <sz val="16"/>
      <color rgb="FFFF0000"/>
      <name val="Calibri"/>
      <family val="2"/>
      <scheme val="minor"/>
    </font>
    <font>
      <sz val="11"/>
      <color rgb="FFFF0000"/>
      <name val="Calibri"/>
      <family val="2"/>
      <charset val="238"/>
      <scheme val="minor"/>
    </font>
    <font>
      <b/>
      <sz val="11"/>
      <color theme="1"/>
      <name val="Calibri"/>
      <family val="2"/>
      <charset val="238"/>
      <scheme val="minor"/>
    </font>
    <font>
      <sz val="11"/>
      <color rgb="FFFF0000"/>
      <name val="Calibri"/>
      <family val="2"/>
      <scheme val="minor"/>
    </font>
    <font>
      <sz val="14"/>
      <color rgb="FFFF0000"/>
      <name val="Calibri"/>
      <family val="2"/>
      <scheme val="minor"/>
    </font>
    <font>
      <b/>
      <sz val="11"/>
      <name val="Calibri"/>
      <family val="2"/>
      <charset val="238"/>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cellStyleXfs>
  <cellXfs count="61">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left"/>
    </xf>
    <xf numFmtId="0" fontId="4" fillId="3" borderId="1" xfId="0" applyFont="1" applyFill="1" applyBorder="1"/>
    <xf numFmtId="0" fontId="0" fillId="0" borderId="0" xfId="0" applyAlignment="1">
      <alignment vertical="top" wrapText="1"/>
    </xf>
    <xf numFmtId="0" fontId="4" fillId="3" borderId="0" xfId="0" applyFont="1" applyFill="1"/>
    <xf numFmtId="0" fontId="0" fillId="3" borderId="0" xfId="0" applyFill="1"/>
    <xf numFmtId="0" fontId="0" fillId="3" borderId="0" xfId="0" applyFill="1" applyAlignment="1">
      <alignment horizontal="center"/>
    </xf>
    <xf numFmtId="0" fontId="0" fillId="0" borderId="2" xfId="0" applyBorder="1" applyAlignment="1">
      <alignment horizontal="center"/>
    </xf>
    <xf numFmtId="0" fontId="6" fillId="0" borderId="0" xfId="0" applyFont="1" applyAlignment="1">
      <alignment horizontal="left"/>
    </xf>
    <xf numFmtId="0" fontId="0" fillId="0" borderId="0" xfId="0" applyAlignment="1">
      <alignment wrapText="1"/>
    </xf>
    <xf numFmtId="0" fontId="0" fillId="0" borderId="5" xfId="0" applyBorder="1"/>
    <xf numFmtId="0" fontId="6" fillId="0" borderId="0" xfId="0" applyFont="1"/>
    <xf numFmtId="0" fontId="0" fillId="0" borderId="0" xfId="0" applyAlignment="1">
      <alignment vertical="center"/>
    </xf>
    <xf numFmtId="1" fontId="0" fillId="0" borderId="1" xfId="0" applyNumberFormat="1" applyBorder="1"/>
    <xf numFmtId="0" fontId="2" fillId="0" borderId="0" xfId="0" applyFont="1" applyAlignment="1">
      <alignment horizontal="center"/>
    </xf>
    <xf numFmtId="1" fontId="0" fillId="4" borderId="1" xfId="0" applyNumberFormat="1" applyFill="1" applyBorder="1" applyAlignment="1">
      <alignment horizontal="center"/>
    </xf>
    <xf numFmtId="1" fontId="0" fillId="0" borderId="1" xfId="0" applyNumberFormat="1" applyBorder="1" applyAlignment="1">
      <alignment horizontal="center"/>
    </xf>
    <xf numFmtId="0" fontId="0" fillId="3" borderId="0" xfId="0" applyFill="1" applyAlignment="1">
      <alignment horizontal="center" vertical="center"/>
    </xf>
    <xf numFmtId="0" fontId="2" fillId="0" borderId="0" xfId="0" applyFont="1" applyAlignment="1">
      <alignment horizontal="left" vertical="center"/>
    </xf>
    <xf numFmtId="0" fontId="4" fillId="3" borderId="5" xfId="0" applyFont="1" applyFill="1" applyBorder="1"/>
    <xf numFmtId="0" fontId="7" fillId="0" borderId="0" xfId="0" applyFont="1" applyAlignment="1">
      <alignment horizontal="right"/>
    </xf>
    <xf numFmtId="0" fontId="1" fillId="0" borderId="0" xfId="0" applyFont="1" applyAlignment="1">
      <alignment horizontal="right"/>
    </xf>
    <xf numFmtId="0" fontId="4" fillId="0" borderId="0" xfId="0" applyFont="1"/>
    <xf numFmtId="0" fontId="0" fillId="0" borderId="0" xfId="0" applyAlignment="1">
      <alignment vertical="top"/>
    </xf>
    <xf numFmtId="0" fontId="0" fillId="0" borderId="0" xfId="0" applyAlignment="1">
      <alignment horizontal="center" vertical="center" wrapText="1"/>
    </xf>
    <xf numFmtId="0" fontId="4" fillId="0" borderId="0" xfId="1" applyFont="1"/>
    <xf numFmtId="0" fontId="4" fillId="0" borderId="0" xfId="0" applyFont="1" applyAlignment="1">
      <alignment horizontal="left"/>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0" xfId="0" applyAlignment="1">
      <alignment horizontal="left" wrapText="1"/>
    </xf>
    <xf numFmtId="1" fontId="0" fillId="4" borderId="1" xfId="0" applyNumberFormat="1" applyFill="1" applyBorder="1" applyAlignment="1">
      <alignment horizontal="center" vertical="center"/>
    </xf>
    <xf numFmtId="0" fontId="7" fillId="0" borderId="0" xfId="0" applyFont="1" applyAlignment="1">
      <alignment horizontal="right"/>
    </xf>
    <xf numFmtId="0" fontId="1" fillId="0" borderId="0" xfId="0" applyFont="1" applyAlignment="1">
      <alignment horizontal="righ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top"/>
    </xf>
    <xf numFmtId="0" fontId="10" fillId="0" borderId="0" xfId="0" applyFont="1" applyAlignment="1">
      <alignment horizontal="left" wrapText="1"/>
    </xf>
    <xf numFmtId="0" fontId="10" fillId="0" borderId="0" xfId="0" applyFont="1" applyAlignment="1">
      <alignment horizontal="left"/>
    </xf>
    <xf numFmtId="0" fontId="0" fillId="3" borderId="1" xfId="0"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wrapText="1"/>
    </xf>
    <xf numFmtId="1" fontId="0" fillId="4" borderId="2" xfId="0" applyNumberFormat="1" applyFill="1" applyBorder="1" applyAlignment="1">
      <alignment horizontal="center" vertical="center"/>
    </xf>
    <xf numFmtId="1" fontId="0" fillId="4" borderId="3" xfId="0" applyNumberFormat="1" applyFill="1" applyBorder="1" applyAlignment="1">
      <alignment horizontal="center" vertical="center"/>
    </xf>
    <xf numFmtId="1" fontId="0" fillId="4" borderId="4" xfId="0" applyNumberFormat="1" applyFill="1" applyBorder="1" applyAlignment="1">
      <alignment horizontal="center" vertical="center"/>
    </xf>
    <xf numFmtId="0" fontId="0" fillId="0" borderId="3" xfId="0" applyBorder="1" applyAlignment="1">
      <alignment horizontal="center" vertical="center"/>
    </xf>
    <xf numFmtId="0" fontId="8" fillId="0" borderId="0" xfId="0" applyFont="1" applyAlignment="1">
      <alignment horizontal="left"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horizontal="left" wrapText="1"/>
    </xf>
    <xf numFmtId="0" fontId="13" fillId="0" borderId="0" xfId="0" applyFont="1" applyAlignment="1">
      <alignment horizontal="center" vertical="center" wrapText="1"/>
    </xf>
    <xf numFmtId="0" fontId="13" fillId="0" borderId="0" xfId="0" applyFont="1" applyAlignment="1">
      <alignment horizontal="left" vertical="center"/>
    </xf>
    <xf numFmtId="0" fontId="15" fillId="0" borderId="0" xfId="0" applyFont="1"/>
    <xf numFmtId="0" fontId="12" fillId="0" borderId="0" xfId="0" applyFont="1" applyAlignment="1">
      <alignment horizontal="center"/>
    </xf>
  </cellXfs>
  <cellStyles count="2">
    <cellStyle name="Normální" xfId="0" builtinId="0"/>
    <cellStyle name="Normální_Seznam členů oddílu"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3214-C66F-4DBA-95C1-899DF1CEB672}">
  <dimension ref="B1:AY64"/>
  <sheetViews>
    <sheetView showGridLines="0" tabSelected="1" workbookViewId="0">
      <selection activeCell="H42" sqref="H42"/>
    </sheetView>
  </sheetViews>
  <sheetFormatPr defaultRowHeight="15" x14ac:dyDescent="0.25"/>
  <cols>
    <col min="1" max="1" width="3.28515625" customWidth="1"/>
    <col min="2" max="2" width="6.42578125" style="1" customWidth="1"/>
    <col min="3" max="3" width="28.5703125" customWidth="1"/>
    <col min="4" max="4" width="14.28515625" style="1" customWidth="1"/>
    <col min="5" max="5" width="8.28515625" style="4" customWidth="1"/>
    <col min="6" max="6" width="13.140625" style="5" customWidth="1"/>
    <col min="7" max="7" width="15.5703125" style="55" customWidth="1"/>
    <col min="8" max="8" width="11.5703125" style="5" bestFit="1" customWidth="1"/>
    <col min="9" max="9" width="28.5703125" style="4" customWidth="1"/>
    <col min="10" max="10" width="12.28515625" style="4" hidden="1" customWidth="1"/>
    <col min="11" max="11" width="28.5703125" style="4" hidden="1" customWidth="1"/>
    <col min="12" max="12" width="13.140625" style="17" customWidth="1"/>
    <col min="13" max="13" width="3.5703125" customWidth="1"/>
    <col min="14" max="14" width="13.140625" customWidth="1"/>
    <col min="15" max="15" width="28.5703125" customWidth="1"/>
    <col min="16" max="16" width="8.85546875" hidden="1" customWidth="1"/>
    <col min="17" max="17" width="16.28515625" hidden="1" customWidth="1"/>
    <col min="18" max="18" width="13.140625" customWidth="1"/>
    <col min="19" max="19" width="3.5703125" style="5" customWidth="1"/>
    <col min="20" max="20" width="13.140625" customWidth="1"/>
    <col min="21" max="21" width="28.5703125" customWidth="1"/>
    <col min="22" max="22" width="8.85546875" hidden="1" customWidth="1"/>
    <col min="23" max="23" width="16.28515625" hidden="1" customWidth="1"/>
    <col min="24" max="24" width="13.140625" customWidth="1"/>
    <col min="25" max="25" width="3.5703125" style="5" customWidth="1"/>
    <col min="26" max="26" width="12.140625" bestFit="1" customWidth="1"/>
    <col min="27" max="27" width="28.5703125" customWidth="1"/>
    <col min="28" max="28" width="8.85546875" hidden="1" customWidth="1"/>
    <col min="29" max="29" width="16.28515625" hidden="1" customWidth="1"/>
    <col min="30" max="30" width="13.140625" customWidth="1"/>
    <col min="31" max="31" width="3.5703125" customWidth="1"/>
    <col min="32" max="32" width="6.42578125" style="1" customWidth="1"/>
    <col min="33" max="33" width="28.7109375" customWidth="1"/>
    <col min="34" max="34" width="13.140625" style="4" customWidth="1"/>
    <col min="35" max="35" width="3.5703125" style="1" customWidth="1"/>
    <col min="36" max="36" width="12.5703125" customWidth="1"/>
    <col min="37" max="37" width="28.7109375" customWidth="1"/>
    <col min="38" max="38" width="12.28515625" style="4" hidden="1" customWidth="1"/>
    <col min="39" max="39" width="28.5703125" style="4" hidden="1" customWidth="1"/>
    <col min="40" max="40" width="13.140625" style="17" customWidth="1"/>
    <col min="41" max="41" width="3.5703125" customWidth="1"/>
    <col min="42" max="42" width="13.140625" customWidth="1"/>
    <col min="43" max="43" width="28.5703125" customWidth="1"/>
    <col min="44" max="44" width="8.85546875" hidden="1" customWidth="1"/>
    <col min="45" max="45" width="16.28515625" hidden="1" customWidth="1"/>
    <col min="46" max="46" width="13.140625" customWidth="1"/>
    <col min="47" max="47" width="3.5703125" customWidth="1"/>
    <col min="49" max="49" width="28.5703125" customWidth="1"/>
    <col min="50" max="50" width="13.7109375" customWidth="1"/>
    <col min="51" max="51" width="10.42578125" customWidth="1"/>
  </cols>
  <sheetData>
    <row r="1" spans="2:51" ht="29.25" customHeight="1" x14ac:dyDescent="0.25"/>
    <row r="2" spans="2:51" ht="21" x14ac:dyDescent="0.35">
      <c r="B2" s="37" t="s">
        <v>6</v>
      </c>
      <c r="C2" s="37"/>
      <c r="D2" s="19" t="s">
        <v>8</v>
      </c>
      <c r="E2" s="6"/>
      <c r="F2" s="19"/>
      <c r="G2" s="56"/>
      <c r="H2" s="6"/>
      <c r="I2" s="6"/>
      <c r="J2" s="6"/>
      <c r="K2" s="6"/>
      <c r="L2" s="23"/>
      <c r="M2" s="6"/>
      <c r="N2" s="6"/>
      <c r="O2" s="6"/>
      <c r="P2" s="6"/>
      <c r="Q2" s="6"/>
      <c r="R2" s="6"/>
      <c r="S2" s="6"/>
      <c r="T2" s="6"/>
      <c r="U2" s="6"/>
      <c r="V2" s="6"/>
      <c r="W2" s="6"/>
      <c r="X2" s="6"/>
      <c r="Y2" s="6"/>
      <c r="Z2" s="6"/>
      <c r="AA2" s="6"/>
      <c r="AB2" s="6"/>
      <c r="AC2" s="6"/>
      <c r="AD2" s="6"/>
      <c r="AE2" s="6"/>
      <c r="AF2" s="37"/>
      <c r="AG2" s="37"/>
      <c r="AH2" s="6"/>
      <c r="AI2" s="38"/>
      <c r="AJ2" s="38"/>
      <c r="AL2" s="6"/>
      <c r="AM2" s="6"/>
      <c r="AN2" s="23"/>
      <c r="AP2" s="6"/>
      <c r="AQ2" s="6"/>
      <c r="AR2" s="6"/>
      <c r="AS2" s="6"/>
      <c r="AT2" s="6"/>
    </row>
    <row r="3" spans="2:51" ht="14.25" customHeight="1" x14ac:dyDescent="0.35">
      <c r="B3" s="25"/>
      <c r="C3" s="25"/>
      <c r="D3" s="19"/>
      <c r="E3" s="6"/>
      <c r="F3" s="19"/>
      <c r="G3" s="56"/>
      <c r="H3" s="6"/>
      <c r="I3" s="6"/>
      <c r="J3" s="6"/>
      <c r="K3" s="6"/>
      <c r="L3" s="23"/>
      <c r="M3" s="6"/>
      <c r="N3" s="6"/>
      <c r="O3" s="6"/>
      <c r="P3" s="6"/>
      <c r="Q3" s="6"/>
      <c r="R3" s="6"/>
      <c r="S3" s="6"/>
      <c r="T3" s="6"/>
      <c r="U3" s="6"/>
      <c r="V3" s="6"/>
      <c r="W3" s="6"/>
      <c r="X3" s="6"/>
      <c r="Y3" s="6"/>
      <c r="Z3" s="6"/>
      <c r="AA3" s="6"/>
      <c r="AB3" s="6"/>
      <c r="AC3" s="6"/>
      <c r="AD3" s="6"/>
      <c r="AE3" s="6"/>
      <c r="AF3" s="25"/>
      <c r="AG3" s="25"/>
      <c r="AH3" s="6"/>
      <c r="AI3" s="26"/>
      <c r="AJ3" s="26"/>
      <c r="AL3" s="6"/>
      <c r="AM3" s="6"/>
      <c r="AN3" s="23"/>
      <c r="AP3" s="6"/>
      <c r="AQ3" s="6"/>
      <c r="AR3" s="6"/>
      <c r="AS3" s="6"/>
      <c r="AT3" s="6"/>
    </row>
    <row r="4" spans="2:51" ht="19.5" customHeight="1" x14ac:dyDescent="0.35">
      <c r="B4" s="42" t="s">
        <v>42</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6"/>
      <c r="AF4" s="25"/>
      <c r="AG4" s="25"/>
      <c r="AH4" s="6"/>
      <c r="AI4" s="26"/>
      <c r="AJ4" s="26"/>
      <c r="AL4" s="6"/>
      <c r="AM4" s="6"/>
      <c r="AN4" s="23"/>
      <c r="AR4" s="6"/>
      <c r="AS4" s="6"/>
      <c r="AT4" s="23"/>
    </row>
    <row r="6" spans="2:51" ht="16.5" customHeight="1" x14ac:dyDescent="0.3">
      <c r="B6" s="13" t="s">
        <v>41</v>
      </c>
      <c r="E6"/>
      <c r="F6" s="1"/>
      <c r="H6" s="13" t="s">
        <v>24</v>
      </c>
      <c r="I6"/>
      <c r="J6"/>
      <c r="K6" s="14" t="s">
        <v>28</v>
      </c>
      <c r="N6" s="13" t="s">
        <v>25</v>
      </c>
      <c r="S6" s="4"/>
      <c r="T6" s="13" t="s">
        <v>40</v>
      </c>
      <c r="Y6" s="4"/>
      <c r="Z6" s="16" t="s">
        <v>37</v>
      </c>
      <c r="AF6" s="13" t="s">
        <v>26</v>
      </c>
      <c r="AI6" s="16"/>
      <c r="AJ6" s="16" t="s">
        <v>27</v>
      </c>
      <c r="AL6"/>
      <c r="AM6" s="14" t="s">
        <v>28</v>
      </c>
      <c r="AP6" s="13" t="s">
        <v>43</v>
      </c>
      <c r="AV6" s="16" t="s">
        <v>7</v>
      </c>
    </row>
    <row r="7" spans="2:51" s="29" customFormat="1" ht="30" x14ac:dyDescent="0.25">
      <c r="B7" s="53"/>
      <c r="C7" s="53" t="s">
        <v>45</v>
      </c>
      <c r="D7" s="53" t="s">
        <v>29</v>
      </c>
      <c r="E7" s="53">
        <v>2025</v>
      </c>
      <c r="F7" s="53" t="s">
        <v>23</v>
      </c>
      <c r="G7" s="57"/>
      <c r="H7" s="53"/>
      <c r="I7" s="53" t="s">
        <v>44</v>
      </c>
      <c r="L7" s="53" t="s">
        <v>23</v>
      </c>
      <c r="N7" s="53"/>
      <c r="O7" s="53" t="s">
        <v>44</v>
      </c>
      <c r="R7" s="53" t="s">
        <v>23</v>
      </c>
      <c r="S7" s="54"/>
      <c r="T7" s="53"/>
      <c r="U7" s="53" t="s">
        <v>44</v>
      </c>
      <c r="X7" s="53" t="s">
        <v>23</v>
      </c>
      <c r="Y7" s="54"/>
      <c r="Z7" s="53"/>
      <c r="AA7" s="53" t="s">
        <v>44</v>
      </c>
      <c r="AD7" s="53" t="s">
        <v>23</v>
      </c>
      <c r="AF7" s="53"/>
      <c r="AG7" s="53" t="s">
        <v>44</v>
      </c>
      <c r="AH7" s="53" t="s">
        <v>23</v>
      </c>
      <c r="AJ7" s="53"/>
      <c r="AK7" s="53" t="s">
        <v>44</v>
      </c>
      <c r="AN7" s="53" t="s">
        <v>23</v>
      </c>
      <c r="AO7" s="54"/>
      <c r="AP7" s="53"/>
      <c r="AQ7" s="53" t="s">
        <v>44</v>
      </c>
      <c r="AT7" s="53" t="s">
        <v>23</v>
      </c>
      <c r="AV7" s="53"/>
      <c r="AW7" s="53" t="s">
        <v>44</v>
      </c>
      <c r="AX7" s="53" t="s">
        <v>21</v>
      </c>
      <c r="AY7" s="53" t="s">
        <v>22</v>
      </c>
    </row>
    <row r="8" spans="2:51" ht="15.75" customHeight="1" x14ac:dyDescent="0.25">
      <c r="B8" s="3">
        <v>1</v>
      </c>
      <c r="C8" s="7"/>
      <c r="D8" s="21"/>
      <c r="E8" s="18">
        <f>IF(D8="",0,$E$7-D8)</f>
        <v>0</v>
      </c>
      <c r="F8" s="20" t="str">
        <f>IF(D8="","",IF(E8&lt;9,"6 - 8",IF(E8&lt;12,"9 - 11",IF(E8&lt;16,"12 - 15",IF(E8&gt;15,"nesplněn věkový limit"," ")))))</f>
        <v/>
      </c>
      <c r="G8" s="58" t="str">
        <f>IF(RIGHT(C8,3)="ová","Začni příjmením!","")</f>
        <v/>
      </c>
      <c r="H8" s="39" t="s">
        <v>9</v>
      </c>
      <c r="I8" s="2"/>
      <c r="J8">
        <f>MAX(_xlfn.XLOOKUP(I8,$C$8:$C$42,$E$8:$E$42),_xlfn.XLOOKUP(I9,$C$8:$C$42,$E$8:$E$42))</f>
        <v>0</v>
      </c>
      <c r="K8" s="35" t="str">
        <f>CONCATENATE(I8,$K$6,I9)</f>
        <v xml:space="preserve">
</v>
      </c>
      <c r="L8" s="36" t="str">
        <f>IF(J8=0,"",IF(J8&lt;9,"6 - 8",IF(J8&lt;12,"9 - 11",IF(J8&lt;16,"12 - 15"," "))))</f>
        <v/>
      </c>
      <c r="N8" s="32" t="s">
        <v>0</v>
      </c>
      <c r="O8" s="2"/>
      <c r="P8">
        <f>MAX(_xlfn.XLOOKUP(O8,$C$8:$C$42,$E$8:$E$42),_xlfn.XLOOKUP(O9,$C$8:$C$42,$E$8:$E$42),_xlfn.XLOOKUP(O10,$C$8:$C$42,$E$8:$E$42),_xlfn.XLOOKUP(O11,$C$8:$C$42,$E$8:$E$42))</f>
        <v>0</v>
      </c>
      <c r="Q8" s="35" t="str">
        <f>CONCATENATE(O8,$K$6,O9,$K$6,O10,$K$6,O11)</f>
        <v xml:space="preserve">
</v>
      </c>
      <c r="R8" s="36" t="str">
        <f>IF(P8=0,"",IF(P8&lt;9,"6 - 8",IF(P8&lt;12,"9 - 11",IF(P8&lt;16,"12 - 15"," "))))</f>
        <v/>
      </c>
      <c r="S8" s="22"/>
      <c r="T8" s="32" t="s">
        <v>0</v>
      </c>
      <c r="U8" s="2"/>
      <c r="V8">
        <f>MAX(_xlfn.XLOOKUP(U8,$C$8:$C$42,$E$8:$E$42),_xlfn.XLOOKUP(U9,$C$8:$C$42,$E$8:$E$42),_xlfn.XLOOKUP(U10,$C$8:$C$42,$E$8:$E$42),_xlfn.XLOOKUP(U11,$C$8:$C$42,$E$8:$E$42))</f>
        <v>0</v>
      </c>
      <c r="W8" s="35" t="str">
        <f>CONCATENATE(U8,$K$6,U9,$K$6,U10,$K$6,U11)</f>
        <v xml:space="preserve">
</v>
      </c>
      <c r="X8" s="36" t="str">
        <f>IF(V8=0,"",IF(V8&lt;9,"6 - 8",IF(V8&lt;12,"9 - 11",IF(V8&lt;16,"12 - 15"," "))))</f>
        <v/>
      </c>
      <c r="Y8" s="22"/>
      <c r="Z8" s="39" t="s">
        <v>0</v>
      </c>
      <c r="AA8" s="2"/>
      <c r="AB8" s="45">
        <f>MAX(_xlfn.XLOOKUP(AA8,$C$8:$C$42,$E$8:$E$42),_xlfn.XLOOKUP(AA9,$C$8:$C$42,$E$8:$E$42),_xlfn.XLOOKUP(AA10,$C$8:$C$42,$E$8:$E$42))</f>
        <v>0</v>
      </c>
      <c r="AC8" s="46" t="str">
        <f>CONCATENATE(AA8,$K$6,AA9,$K$6,AA10)</f>
        <v xml:space="preserve">
</v>
      </c>
      <c r="AD8" s="47" t="str">
        <f>IF(AB8=0,"",IF(AB8&lt;9,"6 - 8",IF(AB8&lt;12,"9 - 11",IF(AB8&lt;16,"12 - 15"," "))))</f>
        <v/>
      </c>
      <c r="AE8" s="14"/>
      <c r="AF8" s="3">
        <v>1</v>
      </c>
      <c r="AG8" s="2"/>
      <c r="AH8" s="20" t="str">
        <f>_xlfn.XLOOKUP(AG8,$C$8:$C$42,$F$8:$F$42)</f>
        <v/>
      </c>
      <c r="AI8" s="41"/>
      <c r="AJ8" s="32" t="s">
        <v>9</v>
      </c>
      <c r="AK8" s="2"/>
      <c r="AL8">
        <f>MAX(_xlfn.XLOOKUP(AK8,$C$8:$C$42,$E$8:$E$42),_xlfn.XLOOKUP(AK9,$C$8:$C$42,$E$8:$E$42))</f>
        <v>0</v>
      </c>
      <c r="AM8" s="35" t="str">
        <f>CONCATENATE(AK8,$K$6,AK9)</f>
        <v xml:space="preserve">
</v>
      </c>
      <c r="AN8" s="36" t="str">
        <f>IF(AL8=0,"",IF(AL8&lt;9,"6 - 8",IF(AL8&lt;12,"9 - 11",IF(AL8&lt;16,"12 - 15"," "))))</f>
        <v/>
      </c>
      <c r="AO8" s="10"/>
      <c r="AP8" s="32" t="s">
        <v>0</v>
      </c>
      <c r="AQ8" s="2"/>
      <c r="AR8">
        <f>MAX(_xlfn.XLOOKUP(AQ8,$C$8:$C$42,$E$8:$E$42),_xlfn.XLOOKUP(AQ9,$C$8:$C$42,$E$8:$E$42),_xlfn.XLOOKUP(AQ10,$C$8:$C$42,$E$8:$E$42),_xlfn.XLOOKUP(AQ11,$C$8:$C$42,$E$8:$E$42))</f>
        <v>0</v>
      </c>
      <c r="AS8" s="35" t="str">
        <f>CONCATENATE(AQ8,$K$6,AQ9,$K$6,AQ10,$K$6,AQ11)</f>
        <v xml:space="preserve">
</v>
      </c>
      <c r="AT8" s="36" t="str">
        <f>IF(AR8=0,"",IF(AR8&lt;9,"6 - 8",IF(AR8&lt;12,"9 - 11",IF(AR8&lt;16,"12 - 15"," "))))</f>
        <v/>
      </c>
      <c r="AV8" s="3">
        <v>1</v>
      </c>
      <c r="AW8" s="2"/>
      <c r="AX8" s="2"/>
      <c r="AY8" s="2"/>
    </row>
    <row r="9" spans="2:51" ht="15.75" customHeight="1" x14ac:dyDescent="0.25">
      <c r="B9" s="3">
        <v>2</v>
      </c>
      <c r="C9" s="15"/>
      <c r="D9" s="21"/>
      <c r="E9" s="18">
        <f t="shared" ref="E9:E42" si="0">IF(D9="",0,$E$7-D9)</f>
        <v>0</v>
      </c>
      <c r="F9" s="20" t="str">
        <f t="shared" ref="F9:F42" si="1">IF(D9="","",IF(E9&lt;9,"6 - 8",IF(E9&lt;12,"9 - 11",IF(E9&lt;16,"12 - 15",IF(E9&gt;15,"nesplněn věkový limit"," ")))))</f>
        <v/>
      </c>
      <c r="G9" s="58" t="str">
        <f t="shared" ref="G9:G42" si="2">IF(RIGHT(C9,3)="ová","Začni příjmením!","")</f>
        <v/>
      </c>
      <c r="H9" s="40"/>
      <c r="I9" s="2"/>
      <c r="J9"/>
      <c r="K9" s="35"/>
      <c r="L9" s="36"/>
      <c r="N9" s="33"/>
      <c r="O9" s="2"/>
      <c r="Q9" s="35"/>
      <c r="R9" s="36"/>
      <c r="S9" s="22"/>
      <c r="T9" s="33"/>
      <c r="U9" s="2"/>
      <c r="W9" s="35"/>
      <c r="X9" s="36"/>
      <c r="Y9" s="22"/>
      <c r="Z9" s="50"/>
      <c r="AA9" s="2"/>
      <c r="AB9" s="45"/>
      <c r="AC9" s="46"/>
      <c r="AD9" s="48"/>
      <c r="AF9" s="3">
        <v>2</v>
      </c>
      <c r="AG9" s="2"/>
      <c r="AH9" s="20" t="str">
        <f t="shared" ref="AH9:AH11" si="3">_xlfn.XLOOKUP(AG9,$C$8:$C$42,$F$8:$F$42)</f>
        <v/>
      </c>
      <c r="AI9" s="41"/>
      <c r="AJ9" s="34"/>
      <c r="AK9" s="2"/>
      <c r="AL9"/>
      <c r="AM9" s="35"/>
      <c r="AN9" s="36"/>
      <c r="AO9" s="10"/>
      <c r="AP9" s="33"/>
      <c r="AQ9" s="2"/>
      <c r="AS9" s="35"/>
      <c r="AT9" s="36"/>
      <c r="AV9" s="3">
        <v>2</v>
      </c>
      <c r="AW9" s="2"/>
      <c r="AX9" s="2"/>
      <c r="AY9" s="2"/>
    </row>
    <row r="10" spans="2:51" ht="15.75" customHeight="1" x14ac:dyDescent="0.25">
      <c r="B10" s="3">
        <v>3</v>
      </c>
      <c r="C10" s="7"/>
      <c r="D10" s="21"/>
      <c r="E10" s="18">
        <f t="shared" si="0"/>
        <v>0</v>
      </c>
      <c r="F10" s="20" t="str">
        <f t="shared" si="1"/>
        <v/>
      </c>
      <c r="G10" s="58" t="str">
        <f t="shared" si="2"/>
        <v/>
      </c>
      <c r="H10" s="39" t="s">
        <v>10</v>
      </c>
      <c r="I10" s="2"/>
      <c r="J10">
        <f>MAX(_xlfn.XLOOKUP(I10,$C$8:$C$42,$E$8:$E$42),_xlfn.XLOOKUP(I11,$C$8:$C$42,$E$8:$E$42))</f>
        <v>0</v>
      </c>
      <c r="K10" s="35" t="str">
        <f>CONCATENATE(I10,$K$6,I11)</f>
        <v xml:space="preserve">
</v>
      </c>
      <c r="L10" s="36" t="str">
        <f>IF(J10=0,"",IF(J10&lt;9,"6 - 8",IF(J10&lt;12,"9 - 11",IF(J10&lt;16,"12 - 15"," "))))</f>
        <v/>
      </c>
      <c r="N10" s="33"/>
      <c r="O10" s="2"/>
      <c r="Q10" s="35"/>
      <c r="R10" s="36"/>
      <c r="S10" s="22"/>
      <c r="T10" s="33"/>
      <c r="U10" s="2"/>
      <c r="W10" s="35"/>
      <c r="X10" s="36"/>
      <c r="Y10" s="22"/>
      <c r="Z10" s="50"/>
      <c r="AA10" s="2"/>
      <c r="AB10" s="45"/>
      <c r="AC10" s="46"/>
      <c r="AD10" s="49"/>
      <c r="AE10" s="4"/>
      <c r="AF10" s="3">
        <v>3</v>
      </c>
      <c r="AG10" s="2"/>
      <c r="AH10" s="20" t="str">
        <f t="shared" si="3"/>
        <v/>
      </c>
      <c r="AI10" s="41"/>
      <c r="AJ10" s="32" t="s">
        <v>10</v>
      </c>
      <c r="AK10" s="2"/>
      <c r="AL10">
        <f>MAX(_xlfn.XLOOKUP(AK10,$C$8:$C$42,$E$8:$E$42),_xlfn.XLOOKUP(AK11,$C$8:$C$42,$E$8:$E$42))</f>
        <v>0</v>
      </c>
      <c r="AM10" s="35" t="str">
        <f>CONCATENATE(AK10,$K$6,AK11)</f>
        <v xml:space="preserve">
</v>
      </c>
      <c r="AN10" s="36" t="str">
        <f>IF(AL10=0,"",IF(AL10&lt;9,"6 - 8",IF(AL10&lt;12,"9 - 11",IF(AL10&lt;16,"12 - 15"," "))))</f>
        <v/>
      </c>
      <c r="AO10" s="10"/>
      <c r="AP10" s="33"/>
      <c r="AQ10" s="2"/>
      <c r="AS10" s="35"/>
      <c r="AT10" s="36"/>
      <c r="AV10" s="3">
        <v>3</v>
      </c>
      <c r="AW10" s="2"/>
      <c r="AX10" s="2"/>
      <c r="AY10" s="2"/>
    </row>
    <row r="11" spans="2:51" ht="15.75" customHeight="1" x14ac:dyDescent="0.25">
      <c r="B11" s="3">
        <v>4</v>
      </c>
      <c r="C11" s="7"/>
      <c r="D11" s="21"/>
      <c r="E11" s="18">
        <f t="shared" si="0"/>
        <v>0</v>
      </c>
      <c r="F11" s="20" t="str">
        <f t="shared" si="1"/>
        <v/>
      </c>
      <c r="G11" s="58" t="str">
        <f t="shared" si="2"/>
        <v/>
      </c>
      <c r="H11" s="40"/>
      <c r="I11" s="2"/>
      <c r="J11"/>
      <c r="K11" s="35"/>
      <c r="L11" s="36"/>
      <c r="N11" s="34"/>
      <c r="O11" s="2"/>
      <c r="Q11" s="35"/>
      <c r="R11" s="36"/>
      <c r="S11" s="22"/>
      <c r="T11" s="34"/>
      <c r="U11" s="2"/>
      <c r="W11" s="35"/>
      <c r="X11" s="36"/>
      <c r="Y11" s="22"/>
      <c r="Z11" s="39" t="s">
        <v>1</v>
      </c>
      <c r="AA11" s="2"/>
      <c r="AB11" s="45">
        <f t="shared" ref="AB11" si="4">MAX(_xlfn.XLOOKUP(AA11,$C$8:$C$42,$E$8:$E$42),_xlfn.XLOOKUP(AA12,$C$8:$C$42,$E$8:$E$42),_xlfn.XLOOKUP(AA13,$C$8:$C$42,$E$8:$E$42))</f>
        <v>0</v>
      </c>
      <c r="AC11" s="46" t="str">
        <f t="shared" ref="AC11" si="5">CONCATENATE(AA11,$K$6,AA12,$K$6,AA13)</f>
        <v xml:space="preserve">
</v>
      </c>
      <c r="AD11" s="47" t="str">
        <f t="shared" ref="AD11" si="6">IF(AB11=0,"",IF(AB11&lt;9,"6 - 8",IF(AB11&lt;12,"9 - 11",IF(AB11&lt;16,"12 - 15"," "))))</f>
        <v/>
      </c>
      <c r="AE11" s="4"/>
      <c r="AF11" s="3">
        <v>4</v>
      </c>
      <c r="AG11" s="2"/>
      <c r="AH11" s="20" t="str">
        <f t="shared" si="3"/>
        <v/>
      </c>
      <c r="AI11" s="41"/>
      <c r="AJ11" s="34"/>
      <c r="AK11" s="2"/>
      <c r="AL11"/>
      <c r="AM11" s="35"/>
      <c r="AN11" s="36"/>
      <c r="AO11" s="10"/>
      <c r="AP11" s="34"/>
      <c r="AQ11" s="2"/>
      <c r="AS11" s="35"/>
      <c r="AT11" s="36"/>
      <c r="AV11" s="3">
        <v>4</v>
      </c>
      <c r="AW11" s="2"/>
      <c r="AX11" s="2"/>
      <c r="AY11" s="2"/>
    </row>
    <row r="12" spans="2:51" ht="15.75" customHeight="1" x14ac:dyDescent="0.25">
      <c r="B12" s="3">
        <v>5</v>
      </c>
      <c r="C12" s="15"/>
      <c r="D12" s="21"/>
      <c r="E12" s="18">
        <f t="shared" si="0"/>
        <v>0</v>
      </c>
      <c r="F12" s="20" t="str">
        <f t="shared" si="1"/>
        <v/>
      </c>
      <c r="G12" s="58" t="str">
        <f t="shared" si="2"/>
        <v/>
      </c>
      <c r="H12" s="39" t="s">
        <v>11</v>
      </c>
      <c r="I12" s="2"/>
      <c r="J12">
        <f>MAX(_xlfn.XLOOKUP(I12,$C$8:$C$42,$E$8:$E$42),_xlfn.XLOOKUP(I13,$C$8:$C$42,$E$8:$E$42))</f>
        <v>0</v>
      </c>
      <c r="K12" s="35" t="str">
        <f t="shared" ref="K12" si="7">CONCATENATE(I12,$K$6,I13)</f>
        <v xml:space="preserve">
</v>
      </c>
      <c r="L12" s="36" t="str">
        <f>IF(J12=0,"",IF(J12&lt;9,"6 - 8",IF(J12&lt;12,"9 - 11",IF(J12&lt;16,"12 - 15"," "))))</f>
        <v/>
      </c>
      <c r="N12" s="32" t="s">
        <v>1</v>
      </c>
      <c r="O12" s="2"/>
      <c r="P12">
        <f>MAX(_xlfn.XLOOKUP(O12,$C$8:$C$42,$E$8:$E$42),_xlfn.XLOOKUP(O13,$C$8:$C$42,$E$8:$E$42),_xlfn.XLOOKUP(O14,$C$8:$C$42,$E$8:$E$42),_xlfn.XLOOKUP(O15,$C$8:$C$42,$E$8:$E$42))</f>
        <v>0</v>
      </c>
      <c r="Q12" s="35" t="str">
        <f>CONCATENATE(O12,$K$6,O13,$K$6,O14,$K$6,O15)</f>
        <v xml:space="preserve">
</v>
      </c>
      <c r="R12" s="36" t="str">
        <f>IF(P12=0,"",IF(P12&lt;9,"6 - 8",IF(P12&lt;12,"9 - 11",IF(P12&lt;16,"12 - 15"," "))))</f>
        <v/>
      </c>
      <c r="S12" s="22"/>
      <c r="T12" s="32" t="s">
        <v>1</v>
      </c>
      <c r="U12" s="2"/>
      <c r="V12">
        <f>MAX(_xlfn.XLOOKUP(U12,$C$8:$C$42,$E$8:$E$42),_xlfn.XLOOKUP(U13,$C$8:$C$42,$E$8:$E$42),_xlfn.XLOOKUP(U14,$C$8:$C$42,$E$8:$E$42),_xlfn.XLOOKUP(U15,$C$8:$C$42,$E$8:$E$42))</f>
        <v>0</v>
      </c>
      <c r="W12" s="35" t="str">
        <f>CONCATENATE(U12,$K$6,U13,$K$6,U14,$K$6,U15)</f>
        <v xml:space="preserve">
</v>
      </c>
      <c r="X12" s="36" t="str">
        <f>IF(V12=0,"",IF(V12&lt;9,"6 - 8",IF(V12&lt;12,"9 - 11",IF(V12&lt;16,"12 - 15"," "))))</f>
        <v/>
      </c>
      <c r="Y12" s="22"/>
      <c r="Z12" s="50"/>
      <c r="AA12" s="2"/>
      <c r="AB12" s="45"/>
      <c r="AC12" s="46"/>
      <c r="AD12" s="48"/>
      <c r="AE12" s="14"/>
      <c r="AF12" s="3">
        <v>5</v>
      </c>
      <c r="AG12" s="2"/>
      <c r="AH12" s="20" t="str">
        <f t="shared" ref="AH12:AH17" si="8">_xlfn.XLOOKUP(U12,$C$8:$C$42,$F$8:$F$42)</f>
        <v/>
      </c>
      <c r="AI12" s="41"/>
      <c r="AJ12" s="32" t="s">
        <v>11</v>
      </c>
      <c r="AK12" s="2"/>
      <c r="AL12">
        <f>MAX(_xlfn.XLOOKUP(AK12,$C$8:$C$42,$E$8:$E$42),_xlfn.XLOOKUP(AK13,$C$8:$C$42,$E$8:$E$42))</f>
        <v>0</v>
      </c>
      <c r="AM12" s="35" t="str">
        <f>CONCATENATE(AK12,$K$6,AK13)</f>
        <v xml:space="preserve">
</v>
      </c>
      <c r="AN12" s="36" t="str">
        <f>IF(AL12=0,"",IF(AL12&lt;9,"6 - 8",IF(AL12&lt;12,"9 - 11",IF(AL12&lt;16,"12 - 15"," "))))</f>
        <v/>
      </c>
      <c r="AO12" s="10"/>
      <c r="AP12" s="32" t="s">
        <v>1</v>
      </c>
      <c r="AQ12" s="2"/>
      <c r="AR12">
        <f>MAX(_xlfn.XLOOKUP(AQ12,$C$8:$C$42,$E$8:$E$42),_xlfn.XLOOKUP(AQ13,$C$8:$C$42,$E$8:$E$42),_xlfn.XLOOKUP(AQ14,$C$8:$C$42,$E$8:$E$42),_xlfn.XLOOKUP(AQ15,$C$8:$C$42,$E$8:$E$42))</f>
        <v>0</v>
      </c>
      <c r="AS12" s="35" t="str">
        <f>CONCATENATE(AQ12,$K$6,AQ13,$K$6,AQ14,$K$6,AQ15)</f>
        <v xml:space="preserve">
</v>
      </c>
      <c r="AT12" s="36" t="str">
        <f>IF(AR12=0,"",IF(AR12&lt;9,"6 - 8",IF(AR12&lt;12,"9 - 11",IF(AR12&lt;16,"12 - 15"," "))))</f>
        <v/>
      </c>
      <c r="AV12" s="3">
        <v>5</v>
      </c>
      <c r="AW12" s="2"/>
      <c r="AX12" s="2"/>
      <c r="AY12" s="2"/>
    </row>
    <row r="13" spans="2:51" ht="15.75" customHeight="1" x14ac:dyDescent="0.25">
      <c r="B13" s="3">
        <v>6</v>
      </c>
      <c r="C13" s="7"/>
      <c r="D13" s="21"/>
      <c r="E13" s="18">
        <f t="shared" si="0"/>
        <v>0</v>
      </c>
      <c r="F13" s="20" t="str">
        <f t="shared" si="1"/>
        <v/>
      </c>
      <c r="G13" s="58" t="str">
        <f t="shared" si="2"/>
        <v/>
      </c>
      <c r="H13" s="40"/>
      <c r="I13" s="2"/>
      <c r="J13"/>
      <c r="K13" s="35"/>
      <c r="L13" s="36"/>
      <c r="N13" s="33"/>
      <c r="O13" s="2"/>
      <c r="Q13" s="35"/>
      <c r="R13" s="36"/>
      <c r="S13" s="22"/>
      <c r="T13" s="33"/>
      <c r="U13" s="2"/>
      <c r="W13" s="35"/>
      <c r="X13" s="36"/>
      <c r="Y13" s="22"/>
      <c r="Z13" s="50"/>
      <c r="AA13" s="2"/>
      <c r="AB13" s="45"/>
      <c r="AC13" s="46"/>
      <c r="AD13" s="49"/>
      <c r="AE13" s="4"/>
      <c r="AF13" s="3">
        <v>6</v>
      </c>
      <c r="AG13" s="2"/>
      <c r="AH13" s="20" t="str">
        <f t="shared" si="8"/>
        <v/>
      </c>
      <c r="AI13" s="41"/>
      <c r="AJ13" s="34"/>
      <c r="AK13" s="2"/>
      <c r="AL13"/>
      <c r="AM13" s="35"/>
      <c r="AN13" s="36"/>
      <c r="AO13" s="10"/>
      <c r="AP13" s="33"/>
      <c r="AQ13" s="2"/>
      <c r="AS13" s="35"/>
      <c r="AT13" s="36"/>
      <c r="AV13" s="3">
        <v>6</v>
      </c>
      <c r="AW13" s="2"/>
      <c r="AX13" s="2"/>
      <c r="AY13" s="2"/>
    </row>
    <row r="14" spans="2:51" ht="15.75" customHeight="1" x14ac:dyDescent="0.25">
      <c r="B14" s="3">
        <v>7</v>
      </c>
      <c r="C14" s="7"/>
      <c r="D14" s="21"/>
      <c r="E14" s="18">
        <f t="shared" si="0"/>
        <v>0</v>
      </c>
      <c r="F14" s="20" t="str">
        <f t="shared" si="1"/>
        <v/>
      </c>
      <c r="G14" s="58" t="str">
        <f t="shared" si="2"/>
        <v/>
      </c>
      <c r="H14" s="39" t="s">
        <v>12</v>
      </c>
      <c r="I14" s="2"/>
      <c r="J14">
        <f>MAX(_xlfn.XLOOKUP(I14,$C$8:$C$42,$E$8:$E$42),_xlfn.XLOOKUP(I15,$C$8:$C$42,$E$8:$E$42))</f>
        <v>0</v>
      </c>
      <c r="K14" s="35" t="str">
        <f t="shared" ref="K14" si="9">CONCATENATE(I14,$K$6,I15)</f>
        <v xml:space="preserve">
</v>
      </c>
      <c r="L14" s="36" t="str">
        <f>IF(J14=0,"",IF(J14&lt;9,"6 - 8",IF(J14&lt;12,"9 - 11",IF(J14&lt;16,"12 - 15"," "))))</f>
        <v/>
      </c>
      <c r="N14" s="33"/>
      <c r="O14" s="2"/>
      <c r="Q14" s="35"/>
      <c r="R14" s="36"/>
      <c r="S14" s="22"/>
      <c r="T14" s="33"/>
      <c r="U14" s="2"/>
      <c r="W14" s="35"/>
      <c r="X14" s="36"/>
      <c r="Y14" s="22"/>
      <c r="Z14" s="39" t="s">
        <v>2</v>
      </c>
      <c r="AA14" s="2"/>
      <c r="AB14" s="45">
        <f t="shared" ref="AB14" si="10">MAX(_xlfn.XLOOKUP(AA14,$C$8:$C$42,$E$8:$E$42),_xlfn.XLOOKUP(AA15,$C$8:$C$42,$E$8:$E$42),_xlfn.XLOOKUP(AA16,$C$8:$C$42,$E$8:$E$42))</f>
        <v>0</v>
      </c>
      <c r="AC14" s="46" t="str">
        <f t="shared" ref="AC14" si="11">CONCATENATE(AA14,$K$6,AA15,$K$6,AA16)</f>
        <v xml:space="preserve">
</v>
      </c>
      <c r="AD14" s="47" t="str">
        <f t="shared" ref="AD14" si="12">IF(AB14=0,"",IF(AB14&lt;9,"6 - 8",IF(AB14&lt;12,"9 - 11",IF(AB14&lt;16,"12 - 15"," "))))</f>
        <v/>
      </c>
      <c r="AE14" s="4"/>
      <c r="AF14" s="3">
        <v>7</v>
      </c>
      <c r="AG14" s="2"/>
      <c r="AH14" s="20" t="str">
        <f t="shared" si="8"/>
        <v/>
      </c>
      <c r="AI14" s="41"/>
      <c r="AJ14" s="32" t="s">
        <v>12</v>
      </c>
      <c r="AK14" s="2"/>
      <c r="AL14">
        <f>MAX(_xlfn.XLOOKUP(AK14,$C$8:$C$42,$E$8:$E$42),_xlfn.XLOOKUP(AK15,$C$8:$C$42,$E$8:$E$42))</f>
        <v>0</v>
      </c>
      <c r="AM14" s="35" t="str">
        <f>CONCATENATE(AK14,$K$6,AK15)</f>
        <v xml:space="preserve">
</v>
      </c>
      <c r="AN14" s="36" t="str">
        <f>IF(AL14=0,"",IF(AL14&lt;9,"6 - 8",IF(AL14&lt;12,"9 - 11",IF(AL14&lt;16,"12 - 15"," "))))</f>
        <v/>
      </c>
      <c r="AO14" s="10"/>
      <c r="AP14" s="33"/>
      <c r="AQ14" s="2"/>
      <c r="AS14" s="35"/>
      <c r="AT14" s="36"/>
      <c r="AV14" s="3">
        <v>7</v>
      </c>
      <c r="AW14" s="2"/>
      <c r="AX14" s="2"/>
      <c r="AY14" s="2"/>
    </row>
    <row r="15" spans="2:51" ht="15.75" customHeight="1" x14ac:dyDescent="0.25">
      <c r="B15" s="12">
        <v>8</v>
      </c>
      <c r="C15" s="15"/>
      <c r="D15" s="21"/>
      <c r="E15" s="18">
        <f t="shared" si="0"/>
        <v>0</v>
      </c>
      <c r="F15" s="20" t="str">
        <f t="shared" si="1"/>
        <v/>
      </c>
      <c r="G15" s="58" t="str">
        <f t="shared" si="2"/>
        <v/>
      </c>
      <c r="H15" s="40"/>
      <c r="I15" s="2"/>
      <c r="J15"/>
      <c r="K15" s="35"/>
      <c r="L15" s="36"/>
      <c r="N15" s="34"/>
      <c r="O15" s="2"/>
      <c r="Q15" s="35"/>
      <c r="R15" s="36"/>
      <c r="S15" s="22"/>
      <c r="T15" s="34"/>
      <c r="U15" s="2"/>
      <c r="W15" s="35"/>
      <c r="X15" s="36"/>
      <c r="Y15" s="22"/>
      <c r="Z15" s="50"/>
      <c r="AA15" s="2"/>
      <c r="AB15" s="45"/>
      <c r="AC15" s="46"/>
      <c r="AD15" s="48"/>
      <c r="AE15" s="4"/>
      <c r="AF15" s="3">
        <v>8</v>
      </c>
      <c r="AG15" s="2"/>
      <c r="AH15" s="20" t="str">
        <f t="shared" si="8"/>
        <v/>
      </c>
      <c r="AI15" s="41"/>
      <c r="AJ15" s="34"/>
      <c r="AK15" s="2"/>
      <c r="AL15"/>
      <c r="AM15" s="35"/>
      <c r="AN15" s="36"/>
      <c r="AO15" s="10"/>
      <c r="AP15" s="34"/>
      <c r="AQ15" s="2"/>
      <c r="AS15" s="35"/>
      <c r="AT15" s="36"/>
      <c r="AV15" s="3">
        <v>8</v>
      </c>
      <c r="AW15" s="2"/>
      <c r="AX15" s="2"/>
      <c r="AY15" s="2"/>
    </row>
    <row r="16" spans="2:51" ht="15.75" customHeight="1" x14ac:dyDescent="0.25">
      <c r="B16" s="3">
        <v>9</v>
      </c>
      <c r="C16" s="7"/>
      <c r="D16" s="21"/>
      <c r="E16" s="18">
        <f t="shared" si="0"/>
        <v>0</v>
      </c>
      <c r="F16" s="20" t="str">
        <f t="shared" si="1"/>
        <v/>
      </c>
      <c r="G16" s="58" t="str">
        <f t="shared" si="2"/>
        <v/>
      </c>
      <c r="H16" s="39" t="s">
        <v>13</v>
      </c>
      <c r="I16" s="2"/>
      <c r="J16">
        <f>MAX(_xlfn.XLOOKUP(I16,$C$8:$C$42,$E$8:$E$42),_xlfn.XLOOKUP(I17,$C$8:$C$42,$E$8:$E$42))</f>
        <v>0</v>
      </c>
      <c r="K16" s="35" t="str">
        <f t="shared" ref="K16" si="13">CONCATENATE(I16,$K$6,I17)</f>
        <v xml:space="preserve">
</v>
      </c>
      <c r="L16" s="36" t="str">
        <f>IF(J16=0,"",IF(J16&lt;9,"6 - 8",IF(J16&lt;12,"9 - 11",IF(J16&lt;16,"12 - 15"," "))))</f>
        <v/>
      </c>
      <c r="N16" s="32" t="s">
        <v>2</v>
      </c>
      <c r="O16" s="2"/>
      <c r="P16">
        <f>MAX(_xlfn.XLOOKUP(O16,$C$8:$C$42,$E$8:$E$42),_xlfn.XLOOKUP(O17,$C$8:$C$42,$E$8:$E$42),_xlfn.XLOOKUP(O18,$C$8:$C$42,$E$8:$E$42),_xlfn.XLOOKUP(O19,$C$8:$C$42,$E$8:$E$42))</f>
        <v>0</v>
      </c>
      <c r="Q16" s="35" t="str">
        <f>CONCATENATE(O16,$K$6,O17,$K$6,O18,$K$6,O19)</f>
        <v xml:space="preserve">
</v>
      </c>
      <c r="R16" s="36" t="str">
        <f>IF(P16=0,"",IF(P16&lt;9,"6 - 8",IF(P16&lt;12,"9 - 11",IF(P16&lt;16,"12 - 15"," "))))</f>
        <v/>
      </c>
      <c r="S16" s="22"/>
      <c r="T16" s="32" t="s">
        <v>2</v>
      </c>
      <c r="U16" s="2"/>
      <c r="V16">
        <f>MAX(_xlfn.XLOOKUP(U16,$C$8:$C$42,$E$8:$E$42),_xlfn.XLOOKUP(U17,$C$8:$C$42,$E$8:$E$42),_xlfn.XLOOKUP(U18,$C$8:$C$42,$E$8:$E$42),_xlfn.XLOOKUP(U19,$C$8:$C$42,$E$8:$E$42))</f>
        <v>0</v>
      </c>
      <c r="W16" s="35" t="str">
        <f>CONCATENATE(U16,$K$6,U17,$K$6,U18,$K$6,U19)</f>
        <v xml:space="preserve">
</v>
      </c>
      <c r="X16" s="36" t="str">
        <f>IF(V16=0,"",IF(V16&lt;9,"6 - 8",IF(V16&lt;12,"9 - 11",IF(V16&lt;16,"12 - 15"," "))))</f>
        <v/>
      </c>
      <c r="Y16" s="22"/>
      <c r="Z16" s="50"/>
      <c r="AA16" s="2"/>
      <c r="AB16" s="45"/>
      <c r="AC16" s="46"/>
      <c r="AD16" s="49"/>
      <c r="AE16" s="14"/>
      <c r="AF16" s="3">
        <v>9</v>
      </c>
      <c r="AG16" s="2"/>
      <c r="AH16" s="20" t="str">
        <f t="shared" si="8"/>
        <v/>
      </c>
      <c r="AI16" s="41"/>
      <c r="AJ16" s="32" t="s">
        <v>13</v>
      </c>
      <c r="AK16" s="2"/>
      <c r="AL16">
        <f>MAX(_xlfn.XLOOKUP(AK16,$C$8:$C$42,$E$8:$E$42),_xlfn.XLOOKUP(AK17,$C$8:$C$42,$E$8:$E$42))</f>
        <v>0</v>
      </c>
      <c r="AM16" s="35" t="str">
        <f>CONCATENATE(AK16,$K$6,AK17)</f>
        <v xml:space="preserve">
</v>
      </c>
      <c r="AN16" s="36" t="str">
        <f>IF(AL16=0,"",IF(AL16&lt;9,"6 - 8",IF(AL16&lt;12,"9 - 11",IF(AL16&lt;16,"12 - 15"," "))))</f>
        <v/>
      </c>
      <c r="AO16" s="10"/>
      <c r="AP16" s="32" t="s">
        <v>2</v>
      </c>
      <c r="AQ16" s="2"/>
      <c r="AR16">
        <f>MAX(_xlfn.XLOOKUP(AQ16,$C$8:$C$42,$E$8:$E$42),_xlfn.XLOOKUP(AQ17,$C$8:$C$42,$E$8:$E$42),_xlfn.XLOOKUP(AQ18,$C$8:$C$42,$E$8:$E$42),_xlfn.XLOOKUP(AQ19,$C$8:$C$42,$E$8:$E$42))</f>
        <v>0</v>
      </c>
      <c r="AS16" s="35" t="str">
        <f>CONCATENATE(AQ16,$K$6,AQ17,$K$6,AQ18,$K$6,AQ19)</f>
        <v xml:space="preserve">
</v>
      </c>
      <c r="AT16" s="36" t="str">
        <f>IF(AR16=0,"",IF(AR16&lt;9,"6 - 8",IF(AR16&lt;12,"9 - 11",IF(AR16&lt;16,"12 - 15"," "))))</f>
        <v/>
      </c>
    </row>
    <row r="17" spans="2:47" ht="15.75" customHeight="1" x14ac:dyDescent="0.25">
      <c r="B17" s="3">
        <v>10</v>
      </c>
      <c r="C17" s="7"/>
      <c r="D17" s="21"/>
      <c r="E17" s="18">
        <f t="shared" si="0"/>
        <v>0</v>
      </c>
      <c r="F17" s="20" t="str">
        <f t="shared" si="1"/>
        <v/>
      </c>
      <c r="G17" s="58" t="str">
        <f t="shared" si="2"/>
        <v/>
      </c>
      <c r="H17" s="40"/>
      <c r="I17" s="2"/>
      <c r="J17"/>
      <c r="K17" s="35"/>
      <c r="L17" s="36"/>
      <c r="N17" s="33"/>
      <c r="O17" s="2"/>
      <c r="Q17" s="35"/>
      <c r="R17" s="36"/>
      <c r="S17" s="22"/>
      <c r="T17" s="33"/>
      <c r="U17" s="2"/>
      <c r="W17" s="35"/>
      <c r="X17" s="36"/>
      <c r="Y17" s="22"/>
      <c r="Z17" s="39" t="s">
        <v>3</v>
      </c>
      <c r="AA17" s="2"/>
      <c r="AB17" s="45">
        <f t="shared" ref="AB17" si="14">MAX(_xlfn.XLOOKUP(AA17,$C$8:$C$42,$E$8:$E$42),_xlfn.XLOOKUP(AA18,$C$8:$C$42,$E$8:$E$42),_xlfn.XLOOKUP(AA19,$C$8:$C$42,$E$8:$E$42))</f>
        <v>0</v>
      </c>
      <c r="AC17" s="46" t="str">
        <f t="shared" ref="AC17" si="15">CONCATENATE(AA17,$K$6,AA18,$K$6,AA19)</f>
        <v xml:space="preserve">
</v>
      </c>
      <c r="AD17" s="47" t="str">
        <f t="shared" ref="AD17" si="16">IF(AB17=0,"",IF(AB17&lt;9,"6 - 8",IF(AB17&lt;12,"9 - 11",IF(AB17&lt;16,"12 - 15"," "))))</f>
        <v/>
      </c>
      <c r="AE17" s="4"/>
      <c r="AF17" s="3">
        <v>10</v>
      </c>
      <c r="AG17" s="2"/>
      <c r="AH17" s="20" t="str">
        <f t="shared" si="8"/>
        <v/>
      </c>
      <c r="AI17" s="41"/>
      <c r="AJ17" s="34"/>
      <c r="AK17" s="2"/>
      <c r="AL17"/>
      <c r="AM17" s="35"/>
      <c r="AN17" s="36"/>
      <c r="AO17" s="10"/>
      <c r="AP17" s="33"/>
      <c r="AQ17" s="2"/>
      <c r="AS17" s="35"/>
      <c r="AT17" s="36"/>
    </row>
    <row r="18" spans="2:47" ht="15.75" customHeight="1" x14ac:dyDescent="0.3">
      <c r="B18" s="3">
        <v>11</v>
      </c>
      <c r="C18" s="15"/>
      <c r="D18" s="21"/>
      <c r="E18" s="18">
        <f t="shared" si="0"/>
        <v>0</v>
      </c>
      <c r="F18" s="20" t="str">
        <f t="shared" si="1"/>
        <v/>
      </c>
      <c r="G18" s="58" t="str">
        <f t="shared" si="2"/>
        <v/>
      </c>
      <c r="H18" s="39" t="s">
        <v>14</v>
      </c>
      <c r="I18" s="2"/>
      <c r="J18">
        <f>MAX(_xlfn.XLOOKUP(I18,$C$8:$C$42,$E$8:$E$42),_xlfn.XLOOKUP(I19,$C$8:$C$42,$E$8:$E$42))</f>
        <v>0</v>
      </c>
      <c r="K18" s="35" t="str">
        <f t="shared" ref="K18" si="17">CONCATENATE(I18,$K$6,I19)</f>
        <v xml:space="preserve">
</v>
      </c>
      <c r="L18" s="36" t="str">
        <f>IF(J18=0,"",IF(J18&lt;9,"6 - 8",IF(J18&lt;12,"9 - 11",IF(J18&lt;16,"12 - 15"," "))))</f>
        <v/>
      </c>
      <c r="N18" s="33"/>
      <c r="O18" s="2"/>
      <c r="Q18" s="35"/>
      <c r="R18" s="36"/>
      <c r="S18" s="22"/>
      <c r="T18" s="33"/>
      <c r="U18" s="2"/>
      <c r="W18" s="35"/>
      <c r="X18" s="36"/>
      <c r="Y18" s="22"/>
      <c r="Z18" s="50"/>
      <c r="AA18" s="2"/>
      <c r="AB18" s="45"/>
      <c r="AC18" s="46"/>
      <c r="AD18" s="48"/>
      <c r="AE18" s="4"/>
      <c r="AF18" s="3">
        <v>11</v>
      </c>
      <c r="AG18" s="2"/>
      <c r="AH18" s="20" t="str">
        <f t="shared" ref="AH18:AH22" si="18">_xlfn.XLOOKUP(U18,$C$8:$C$42,$F$8:$F$42)</f>
        <v/>
      </c>
      <c r="AI18" s="16"/>
      <c r="AJ18" s="32" t="s">
        <v>14</v>
      </c>
      <c r="AK18" s="2"/>
      <c r="AL18">
        <f>MAX(_xlfn.XLOOKUP(AK18,$C$8:$C$42,$E$8:$E$42),_xlfn.XLOOKUP(AK19,$C$8:$C$42,$E$8:$E$42))</f>
        <v>0</v>
      </c>
      <c r="AM18" s="35" t="str">
        <f>CONCATENATE(AK18,$K$6,AK19)</f>
        <v xml:space="preserve">
</v>
      </c>
      <c r="AN18" s="36" t="str">
        <f>IF(AL18=0,"",IF(AL18&lt;9,"6 - 8",IF(AL18&lt;12,"9 - 11",IF(AL18&lt;16,"12 - 15"," "))))</f>
        <v/>
      </c>
      <c r="AO18" s="10"/>
      <c r="AP18" s="33"/>
      <c r="AQ18" s="2"/>
      <c r="AS18" s="35"/>
      <c r="AT18" s="36"/>
    </row>
    <row r="19" spans="2:47" ht="15.75" customHeight="1" x14ac:dyDescent="0.3">
      <c r="B19" s="3">
        <v>12</v>
      </c>
      <c r="C19" s="7"/>
      <c r="D19" s="21"/>
      <c r="E19" s="18">
        <f t="shared" si="0"/>
        <v>0</v>
      </c>
      <c r="F19" s="20" t="str">
        <f t="shared" si="1"/>
        <v/>
      </c>
      <c r="G19" s="58" t="str">
        <f t="shared" si="2"/>
        <v/>
      </c>
      <c r="H19" s="40"/>
      <c r="I19" s="2"/>
      <c r="J19"/>
      <c r="K19" s="35"/>
      <c r="L19" s="36"/>
      <c r="N19" s="34"/>
      <c r="O19" s="2"/>
      <c r="Q19" s="35"/>
      <c r="R19" s="36"/>
      <c r="S19" s="22"/>
      <c r="T19" s="34"/>
      <c r="U19" s="2"/>
      <c r="W19" s="35"/>
      <c r="X19" s="36"/>
      <c r="Y19" s="22"/>
      <c r="Z19" s="50"/>
      <c r="AA19" s="2"/>
      <c r="AB19" s="45"/>
      <c r="AC19" s="46"/>
      <c r="AD19" s="49"/>
      <c r="AE19" s="4"/>
      <c r="AF19" s="3">
        <v>12</v>
      </c>
      <c r="AG19" s="2"/>
      <c r="AH19" s="20" t="str">
        <f t="shared" si="18"/>
        <v/>
      </c>
      <c r="AI19" s="16"/>
      <c r="AJ19" s="34"/>
      <c r="AK19" s="2"/>
      <c r="AL19"/>
      <c r="AM19" s="35"/>
      <c r="AN19" s="36"/>
      <c r="AO19" s="10"/>
      <c r="AP19" s="34"/>
      <c r="AQ19" s="2"/>
      <c r="AS19" s="35"/>
      <c r="AT19" s="36"/>
    </row>
    <row r="20" spans="2:47" ht="15.75" customHeight="1" x14ac:dyDescent="0.25">
      <c r="B20" s="3">
        <v>13</v>
      </c>
      <c r="C20" s="7"/>
      <c r="D20" s="21"/>
      <c r="E20" s="18">
        <f t="shared" si="0"/>
        <v>0</v>
      </c>
      <c r="F20" s="20" t="str">
        <f t="shared" si="1"/>
        <v/>
      </c>
      <c r="G20" s="58" t="str">
        <f t="shared" si="2"/>
        <v/>
      </c>
      <c r="H20" s="39" t="s">
        <v>15</v>
      </c>
      <c r="I20" s="2"/>
      <c r="J20">
        <f>MAX(_xlfn.XLOOKUP(I20,$C$8:$C$42,$E$8:$E$42),_xlfn.XLOOKUP(I21,$C$8:$C$42,$E$8:$E$42))</f>
        <v>0</v>
      </c>
      <c r="K20" s="35" t="str">
        <f t="shared" ref="K20" si="19">CONCATENATE(I20,$K$6,I21)</f>
        <v xml:space="preserve">
</v>
      </c>
      <c r="L20" s="36" t="str">
        <f>IF(J20=0,"",IF(J20&lt;9,"6 - 8",IF(J20&lt;12,"9 - 11",IF(J20&lt;16,"12 - 15"," "))))</f>
        <v/>
      </c>
      <c r="N20" s="32" t="s">
        <v>3</v>
      </c>
      <c r="O20" s="2"/>
      <c r="P20">
        <f>MAX(_xlfn.XLOOKUP(O20,$C$8:$C$42,$E$8:$E$42),_xlfn.XLOOKUP(O21,$C$8:$C$42,$E$8:$E$42),_xlfn.XLOOKUP(O22,$C$8:$C$42,$E$8:$E$42),_xlfn.XLOOKUP(O23,$C$8:$C$42,$E$8:$E$42))</f>
        <v>0</v>
      </c>
      <c r="Q20" s="35" t="str">
        <f>CONCATENATE(O20,$K$6,O21,$K$6,O22,$K$6,O23)</f>
        <v xml:space="preserve">
</v>
      </c>
      <c r="R20" s="36" t="str">
        <f>IF(P20=0,"",IF(P20&lt;9,"6 - 8",IF(P20&lt;12,"9 - 11",IF(P20&lt;16,"12 - 15"," "))))</f>
        <v/>
      </c>
      <c r="S20" s="22"/>
      <c r="T20" s="32" t="s">
        <v>3</v>
      </c>
      <c r="U20" s="2"/>
      <c r="V20">
        <f>MAX(_xlfn.XLOOKUP(U20,$C$8:$C$42,$E$8:$E$42),_xlfn.XLOOKUP(U21,$C$8:$C$42,$E$8:$E$42),_xlfn.XLOOKUP(U22,$C$8:$C$42,$E$8:$E$42),_xlfn.XLOOKUP(U23,$C$8:$C$42,$E$8:$E$42))</f>
        <v>0</v>
      </c>
      <c r="W20" s="35" t="str">
        <f>CONCATENATE(U20,$K$6,U21,$K$6,U22,$K$6,U23)</f>
        <v xml:space="preserve">
</v>
      </c>
      <c r="X20" s="36" t="str">
        <f>IF(V20=0,"",IF(V20&lt;9,"6 - 8",IF(V20&lt;12,"9 - 11",IF(V20&lt;16,"12 - 15"," "))))</f>
        <v/>
      </c>
      <c r="Y20" s="22"/>
      <c r="Z20" s="39" t="s">
        <v>4</v>
      </c>
      <c r="AA20" s="2"/>
      <c r="AB20" s="45">
        <f t="shared" ref="AB20" si="20">MAX(_xlfn.XLOOKUP(AA20,$C$8:$C$42,$E$8:$E$42),_xlfn.XLOOKUP(AA21,$C$8:$C$42,$E$8:$E$42),_xlfn.XLOOKUP(AA22,$C$8:$C$42,$E$8:$E$42))</f>
        <v>0</v>
      </c>
      <c r="AC20" s="46" t="str">
        <f t="shared" ref="AC20" si="21">CONCATENATE(AA20,$K$6,AA21,$K$6,AA22)</f>
        <v xml:space="preserve">
</v>
      </c>
      <c r="AD20" s="47" t="str">
        <f t="shared" ref="AD20" si="22">IF(AB20=0,"",IF(AB20&lt;9,"6 - 8",IF(AB20&lt;12,"9 - 11",IF(AB20&lt;16,"12 - 15"," "))))</f>
        <v/>
      </c>
      <c r="AE20" s="14"/>
      <c r="AF20" s="3">
        <v>13</v>
      </c>
      <c r="AG20" s="2"/>
      <c r="AH20" s="20" t="str">
        <f t="shared" si="18"/>
        <v/>
      </c>
      <c r="AJ20" s="32" t="s">
        <v>15</v>
      </c>
      <c r="AK20" s="2"/>
      <c r="AL20">
        <f>MAX(_xlfn.XLOOKUP(AK20,$C$8:$C$42,$E$8:$E$42),_xlfn.XLOOKUP(AK21,$C$8:$C$42,$E$8:$E$42))</f>
        <v>0</v>
      </c>
      <c r="AM20" s="35" t="str">
        <f>CONCATENATE(AK20,$K$6,AK21)</f>
        <v xml:space="preserve">
</v>
      </c>
      <c r="AN20" s="36" t="str">
        <f>IF(AL20=0,"",IF(AL20&lt;9,"6 - 8",IF(AL20&lt;12,"9 - 11",IF(AL20&lt;16,"12 - 15"," "))))</f>
        <v/>
      </c>
      <c r="AO20" s="10"/>
      <c r="AP20" s="32" t="s">
        <v>3</v>
      </c>
      <c r="AQ20" s="2"/>
      <c r="AR20">
        <f>MAX(_xlfn.XLOOKUP(AQ20,$C$8:$C$42,$E$8:$E$42),_xlfn.XLOOKUP(AQ21,$C$8:$C$42,$E$8:$E$42),_xlfn.XLOOKUP(AQ22,$C$8:$C$42,$E$8:$E$42),_xlfn.XLOOKUP(AQ23,$C$8:$C$42,$E$8:$E$42))</f>
        <v>0</v>
      </c>
      <c r="AS20" s="35" t="str">
        <f>CONCATENATE(AQ20,$K$6,AQ21,$K$6,AQ22,$K$6,AQ23)</f>
        <v xml:space="preserve">
</v>
      </c>
      <c r="AT20" s="36" t="str">
        <f>IF(AR20=0,"",IF(AR20&lt;9,"6 - 8",IF(AR20&lt;12,"9 - 11",IF(AR20&lt;16,"12 - 15"," "))))</f>
        <v/>
      </c>
    </row>
    <row r="21" spans="2:47" ht="15.75" customHeight="1" x14ac:dyDescent="0.25">
      <c r="B21" s="3">
        <v>14</v>
      </c>
      <c r="C21" s="15"/>
      <c r="D21" s="21"/>
      <c r="E21" s="18">
        <f t="shared" si="0"/>
        <v>0</v>
      </c>
      <c r="F21" s="20" t="str">
        <f t="shared" si="1"/>
        <v/>
      </c>
      <c r="G21" s="58" t="str">
        <f t="shared" si="2"/>
        <v/>
      </c>
      <c r="H21" s="40"/>
      <c r="I21" s="2"/>
      <c r="J21"/>
      <c r="K21" s="35"/>
      <c r="L21" s="36"/>
      <c r="N21" s="33"/>
      <c r="O21" s="2"/>
      <c r="Q21" s="35"/>
      <c r="R21" s="36"/>
      <c r="S21" s="22"/>
      <c r="T21" s="33"/>
      <c r="U21" s="2"/>
      <c r="W21" s="35"/>
      <c r="X21" s="36"/>
      <c r="Y21" s="22"/>
      <c r="Z21" s="50"/>
      <c r="AA21" s="2"/>
      <c r="AB21" s="45"/>
      <c r="AC21" s="46"/>
      <c r="AD21" s="48"/>
      <c r="AE21" s="4"/>
      <c r="AF21" s="3">
        <v>14</v>
      </c>
      <c r="AG21" s="2"/>
      <c r="AH21" s="20" t="str">
        <f t="shared" si="18"/>
        <v/>
      </c>
      <c r="AI21" s="17"/>
      <c r="AJ21" s="34"/>
      <c r="AK21" s="2"/>
      <c r="AL21"/>
      <c r="AM21" s="35"/>
      <c r="AN21" s="36"/>
      <c r="AO21" s="10"/>
      <c r="AP21" s="33"/>
      <c r="AQ21" s="2"/>
      <c r="AS21" s="35"/>
      <c r="AT21" s="36"/>
    </row>
    <row r="22" spans="2:47" ht="15.75" customHeight="1" x14ac:dyDescent="0.25">
      <c r="B22" s="3">
        <v>15</v>
      </c>
      <c r="C22" s="7"/>
      <c r="D22" s="21"/>
      <c r="E22" s="18">
        <f t="shared" si="0"/>
        <v>0</v>
      </c>
      <c r="F22" s="20" t="str">
        <f t="shared" si="1"/>
        <v/>
      </c>
      <c r="G22" s="58" t="str">
        <f t="shared" si="2"/>
        <v/>
      </c>
      <c r="H22" s="39" t="s">
        <v>16</v>
      </c>
      <c r="I22" s="2"/>
      <c r="J22">
        <f>MAX(_xlfn.XLOOKUP(I22,$C$8:$C$42,$E$8:$E$42),_xlfn.XLOOKUP(I23,$C$8:$C$42,$E$8:$E$42))</f>
        <v>0</v>
      </c>
      <c r="K22" s="35" t="str">
        <f t="shared" ref="K22" si="23">CONCATENATE(I22,$K$6,I23)</f>
        <v xml:space="preserve">
</v>
      </c>
      <c r="L22" s="36" t="str">
        <f>IF(J22=0,"",IF(J22&lt;9,"6 - 8",IF(J22&lt;12,"9 - 11",IF(J22&lt;16,"12 - 15"," "))))</f>
        <v/>
      </c>
      <c r="N22" s="33"/>
      <c r="O22" s="2"/>
      <c r="Q22" s="35"/>
      <c r="R22" s="36"/>
      <c r="S22" s="22"/>
      <c r="T22" s="33"/>
      <c r="U22" s="2"/>
      <c r="W22" s="35"/>
      <c r="X22" s="36"/>
      <c r="Y22" s="22"/>
      <c r="Z22" s="50"/>
      <c r="AA22" s="2"/>
      <c r="AB22" s="45"/>
      <c r="AC22" s="46"/>
      <c r="AD22" s="49"/>
      <c r="AE22" s="4"/>
      <c r="AF22" s="3">
        <v>15</v>
      </c>
      <c r="AG22" s="2"/>
      <c r="AH22" s="20" t="str">
        <f t="shared" si="18"/>
        <v/>
      </c>
      <c r="AI22" s="17"/>
      <c r="AJ22" s="32" t="s">
        <v>16</v>
      </c>
      <c r="AK22" s="2"/>
      <c r="AL22">
        <f>MAX(_xlfn.XLOOKUP(AK22,$C$8:$C$42,$E$8:$E$42),_xlfn.XLOOKUP(AK23,$C$8:$C$42,$E$8:$E$42))</f>
        <v>0</v>
      </c>
      <c r="AM22" s="35" t="str">
        <f>CONCATENATE(AK22,$K$6,AK23)</f>
        <v xml:space="preserve">
</v>
      </c>
      <c r="AN22" s="36" t="str">
        <f>IF(AL22=0,"",IF(AL22&lt;9,"6 - 8",IF(AL22&lt;12,"9 - 11",IF(AL22&lt;16,"12 - 15"," "))))</f>
        <v/>
      </c>
      <c r="AO22" s="10"/>
      <c r="AP22" s="33"/>
      <c r="AQ22" s="2"/>
      <c r="AS22" s="35"/>
      <c r="AT22" s="36"/>
    </row>
    <row r="23" spans="2:47" ht="15.75" customHeight="1" x14ac:dyDescent="0.25">
      <c r="B23" s="3">
        <v>16</v>
      </c>
      <c r="C23" s="7"/>
      <c r="D23" s="21"/>
      <c r="E23" s="18">
        <f t="shared" si="0"/>
        <v>0</v>
      </c>
      <c r="F23" s="20" t="str">
        <f t="shared" si="1"/>
        <v/>
      </c>
      <c r="G23" s="58" t="str">
        <f t="shared" si="2"/>
        <v/>
      </c>
      <c r="H23" s="40"/>
      <c r="I23" s="2"/>
      <c r="J23"/>
      <c r="K23" s="35"/>
      <c r="L23" s="36"/>
      <c r="N23" s="34"/>
      <c r="O23" s="2"/>
      <c r="Q23" s="35"/>
      <c r="R23" s="36"/>
      <c r="S23" s="22"/>
      <c r="T23" s="34"/>
      <c r="U23" s="2"/>
      <c r="W23" s="35"/>
      <c r="X23" s="36"/>
      <c r="Y23" s="22"/>
      <c r="Z23" s="39" t="s">
        <v>5</v>
      </c>
      <c r="AA23" s="2"/>
      <c r="AB23" s="45">
        <f t="shared" ref="AB23" si="24">MAX(_xlfn.XLOOKUP(AA23,$C$8:$C$42,$E$8:$E$42),_xlfn.XLOOKUP(AA24,$C$8:$C$42,$E$8:$E$42),_xlfn.XLOOKUP(AA25,$C$8:$C$42,$E$8:$E$42))</f>
        <v>0</v>
      </c>
      <c r="AC23" s="46" t="str">
        <f t="shared" ref="AC23" si="25">CONCATENATE(AA23,$K$6,AA24,$K$6,AA25)</f>
        <v xml:space="preserve">
</v>
      </c>
      <c r="AD23" s="47" t="str">
        <f t="shared" ref="AD23" si="26">IF(AB23=0,"",IF(AB23&lt;9,"6 - 8",IF(AB23&lt;12,"9 - 11",IF(AB23&lt;16,"12 - 15"," "))))</f>
        <v/>
      </c>
      <c r="AE23" s="4"/>
      <c r="AF23" s="3"/>
      <c r="AG23" s="2"/>
      <c r="AH23" s="20"/>
      <c r="AI23" s="17"/>
      <c r="AJ23" s="34"/>
      <c r="AK23" s="2"/>
      <c r="AL23"/>
      <c r="AM23" s="35"/>
      <c r="AN23" s="36"/>
      <c r="AO23" s="10"/>
      <c r="AP23" s="34"/>
      <c r="AQ23" s="2"/>
      <c r="AS23" s="35"/>
      <c r="AT23" s="36"/>
    </row>
    <row r="24" spans="2:47" ht="15.75" customHeight="1" x14ac:dyDescent="0.25">
      <c r="B24" s="3">
        <v>17</v>
      </c>
      <c r="C24" s="15"/>
      <c r="D24" s="21"/>
      <c r="E24" s="18">
        <f t="shared" si="0"/>
        <v>0</v>
      </c>
      <c r="F24" s="20" t="str">
        <f t="shared" si="1"/>
        <v/>
      </c>
      <c r="G24" s="58" t="str">
        <f t="shared" si="2"/>
        <v/>
      </c>
      <c r="H24" s="39" t="s">
        <v>17</v>
      </c>
      <c r="I24" s="2"/>
      <c r="J24">
        <f>MAX(_xlfn.XLOOKUP(I24,$C$8:$C$42,$E$8:$E$42),_xlfn.XLOOKUP(I25,$C$8:$C$42,$E$8:$E$42))</f>
        <v>0</v>
      </c>
      <c r="K24" s="35" t="str">
        <f t="shared" ref="K24" si="27">CONCATENATE(I24,$K$6,I25)</f>
        <v xml:space="preserve">
</v>
      </c>
      <c r="L24" s="36" t="str">
        <f>IF(J24=0,"",IF(J24&lt;9,"6 - 8",IF(J24&lt;12,"9 - 11",IF(J24&lt;16,"12 - 15"," "))))</f>
        <v/>
      </c>
      <c r="N24" s="32" t="s">
        <v>4</v>
      </c>
      <c r="O24" s="2"/>
      <c r="P24">
        <f>MAX(_xlfn.XLOOKUP(O24,$C$8:$C$42,$E$8:$E$42),_xlfn.XLOOKUP(O25,$C$8:$C$42,$E$8:$E$42),_xlfn.XLOOKUP(O26,$C$8:$C$42,$E$8:$E$42),_xlfn.XLOOKUP(O27,$C$8:$C$42,$E$8:$E$42))</f>
        <v>0</v>
      </c>
      <c r="Q24" s="35" t="str">
        <f>CONCATENATE(O24,$K$6,O25,$K$6,O26,$K$6,O27)</f>
        <v xml:space="preserve">
</v>
      </c>
      <c r="R24" s="36" t="str">
        <f>IF(P24=0,"",IF(P24&lt;9,"6 - 8",IF(P24&lt;12,"9 - 11",IF(P24&lt;16,"12 - 15"," "))))</f>
        <v/>
      </c>
      <c r="S24" s="22"/>
      <c r="T24" s="32" t="s">
        <v>4</v>
      </c>
      <c r="U24" s="2"/>
      <c r="V24">
        <f>MAX(_xlfn.XLOOKUP(U24,$C$8:$C$42,$E$8:$E$42),_xlfn.XLOOKUP(U25,$C$8:$C$42,$E$8:$E$42),_xlfn.XLOOKUP(U26,$C$8:$C$42,$E$8:$E$42),_xlfn.XLOOKUP(U27,$C$8:$C$42,$E$8:$E$42))</f>
        <v>0</v>
      </c>
      <c r="W24" s="35" t="str">
        <f>CONCATENATE(U24,$K$6,U25,$K$6,U26,$K$6,U27)</f>
        <v xml:space="preserve">
</v>
      </c>
      <c r="X24" s="36" t="str">
        <f>IF(V24=0,"",IF(V24&lt;9,"6 - 8",IF(V24&lt;12,"9 - 11",IF(V24&lt;16,"12 - 15"," "))))</f>
        <v/>
      </c>
      <c r="Y24" s="22"/>
      <c r="Z24" s="50"/>
      <c r="AA24" s="2"/>
      <c r="AB24" s="45"/>
      <c r="AC24" s="46"/>
      <c r="AD24" s="48"/>
      <c r="AE24" s="14"/>
      <c r="AG24" s="27"/>
      <c r="AI24" s="17"/>
      <c r="AJ24" s="32" t="s">
        <v>17</v>
      </c>
      <c r="AK24" s="2"/>
      <c r="AL24">
        <f>MAX(_xlfn.XLOOKUP(AK24,$C$8:$C$42,$E$8:$E$42),_xlfn.XLOOKUP(AK25,$C$8:$C$42,$E$8:$E$42))</f>
        <v>0</v>
      </c>
      <c r="AM24" s="35" t="str">
        <f>CONCATENATE(AK24,$K$6,AK25)</f>
        <v xml:space="preserve">
</v>
      </c>
      <c r="AN24" s="36" t="str">
        <f>IF(AL24=0,"",IF(AL24&lt;9,"6 - 8",IF(AL24&lt;12,"9 - 11",IF(AL24&lt;16,"12 - 15"," "))))</f>
        <v/>
      </c>
      <c r="AO24" s="10"/>
      <c r="AP24" s="32" t="s">
        <v>4</v>
      </c>
      <c r="AQ24" s="2"/>
      <c r="AR24">
        <f>MAX(_xlfn.XLOOKUP(AQ24,$C$8:$C$42,$E$8:$E$42),_xlfn.XLOOKUP(AQ25,$C$8:$C$42,$E$8:$E$42),_xlfn.XLOOKUP(AQ26,$C$8:$C$42,$E$8:$E$42),_xlfn.XLOOKUP(AQ27,$C$8:$C$42,$E$8:$E$42))</f>
        <v>0</v>
      </c>
      <c r="AS24" s="35" t="str">
        <f>CONCATENATE(AQ24,$K$6,AQ25,$K$6,AQ26,$K$6,AQ27)</f>
        <v xml:space="preserve">
</v>
      </c>
      <c r="AT24" s="36" t="str">
        <f>IF(AR24=0,"",IF(AR24&lt;9,"6 - 8",IF(AR24&lt;12,"9 - 11",IF(AR24&lt;16,"12 - 15"," "))))</f>
        <v/>
      </c>
    </row>
    <row r="25" spans="2:47" ht="15.75" customHeight="1" x14ac:dyDescent="0.25">
      <c r="B25" s="3">
        <v>18</v>
      </c>
      <c r="C25" s="7"/>
      <c r="D25" s="21"/>
      <c r="E25" s="18">
        <f t="shared" si="0"/>
        <v>0</v>
      </c>
      <c r="F25" s="20" t="str">
        <f t="shared" si="1"/>
        <v/>
      </c>
      <c r="G25" s="58" t="str">
        <f t="shared" si="2"/>
        <v/>
      </c>
      <c r="H25" s="40"/>
      <c r="I25" s="2"/>
      <c r="J25"/>
      <c r="K25" s="35"/>
      <c r="L25" s="36"/>
      <c r="N25" s="33"/>
      <c r="O25" s="2"/>
      <c r="Q25" s="35"/>
      <c r="R25" s="36"/>
      <c r="S25" s="22"/>
      <c r="T25" s="33"/>
      <c r="U25" s="2"/>
      <c r="W25" s="35"/>
      <c r="X25" s="36"/>
      <c r="Y25" s="22"/>
      <c r="Z25" s="50"/>
      <c r="AA25" s="2"/>
      <c r="AB25" s="45"/>
      <c r="AC25" s="46"/>
      <c r="AD25" s="49"/>
      <c r="AE25" s="4"/>
      <c r="AG25" s="27"/>
      <c r="AI25" s="17"/>
      <c r="AJ25" s="34"/>
      <c r="AK25" s="2"/>
      <c r="AL25"/>
      <c r="AM25" s="35"/>
      <c r="AN25" s="36"/>
      <c r="AO25" s="10"/>
      <c r="AP25" s="33"/>
      <c r="AQ25" s="2"/>
      <c r="AS25" s="35"/>
      <c r="AT25" s="36"/>
    </row>
    <row r="26" spans="2:47" ht="15.75" customHeight="1" x14ac:dyDescent="0.25">
      <c r="B26" s="3">
        <v>19</v>
      </c>
      <c r="C26" s="7"/>
      <c r="D26" s="21"/>
      <c r="E26" s="18">
        <f t="shared" si="0"/>
        <v>0</v>
      </c>
      <c r="F26" s="20" t="str">
        <f t="shared" si="1"/>
        <v/>
      </c>
      <c r="G26" s="58" t="str">
        <f t="shared" si="2"/>
        <v/>
      </c>
      <c r="H26" s="39" t="s">
        <v>18</v>
      </c>
      <c r="I26" s="2"/>
      <c r="J26">
        <f>MAX(_xlfn.XLOOKUP(I26,$C$8:$C$42,$E$8:$E$42),_xlfn.XLOOKUP(I27,$C$8:$C$42,$E$8:$E$42))</f>
        <v>0</v>
      </c>
      <c r="K26" s="35" t="str">
        <f t="shared" ref="K26" si="28">CONCATENATE(I26,$K$6,I27)</f>
        <v xml:space="preserve">
</v>
      </c>
      <c r="L26" s="36" t="str">
        <f>IF(J26=0,"",IF(J26&lt;9,"6 - 8",IF(J26&lt;12,"9 - 11",IF(J26&lt;16,"12 - 15"," "))))</f>
        <v/>
      </c>
      <c r="N26" s="33"/>
      <c r="O26" s="2"/>
      <c r="Q26" s="35"/>
      <c r="R26" s="36"/>
      <c r="S26" s="22"/>
      <c r="T26" s="33"/>
      <c r="U26" s="2"/>
      <c r="W26" s="35"/>
      <c r="X26" s="36"/>
      <c r="Y26" s="22"/>
      <c r="Z26" s="39" t="s">
        <v>34</v>
      </c>
      <c r="AA26" s="2"/>
      <c r="AB26" s="45">
        <f t="shared" ref="AB26" si="29">MAX(_xlfn.XLOOKUP(AA26,$C$8:$C$42,$E$8:$E$42),_xlfn.XLOOKUP(AA27,$C$8:$C$42,$E$8:$E$42),_xlfn.XLOOKUP(AA28,$C$8:$C$42,$E$8:$E$42))</f>
        <v>0</v>
      </c>
      <c r="AC26" s="46" t="str">
        <f t="shared" ref="AC26" si="30">CONCATENATE(AA26,$K$6,AA27,$K$6,AA28)</f>
        <v xml:space="preserve">
</v>
      </c>
      <c r="AD26" s="47" t="str">
        <f t="shared" ref="AD26" si="31">IF(AB26=0,"",IF(AB26&lt;9,"6 - 8",IF(AB26&lt;12,"9 - 11",IF(AB26&lt;16,"12 - 15"," "))))</f>
        <v/>
      </c>
      <c r="AE26" s="4"/>
      <c r="AG26" s="27"/>
      <c r="AI26" s="17"/>
      <c r="AJ26" s="44" t="s">
        <v>18</v>
      </c>
      <c r="AK26" s="2"/>
      <c r="AL26">
        <f>MAX(_xlfn.XLOOKUP(AK26,$C$8:$C$42,$E$8:$E$42),_xlfn.XLOOKUP(AK27,$C$8:$C$42,$E$8:$E$42))</f>
        <v>0</v>
      </c>
      <c r="AM26" s="35" t="str">
        <f>CONCATENATE(AK26,$K$6,AK27)</f>
        <v xml:space="preserve">
</v>
      </c>
      <c r="AN26" s="36" t="str">
        <f>IF(AL26=0,"",IF(AL26&lt;9,"6 - 8",IF(AL26&lt;12,"9 - 11",IF(AL26&lt;16,"12 - 15"," "))))</f>
        <v/>
      </c>
      <c r="AO26" s="10"/>
      <c r="AP26" s="33"/>
      <c r="AQ26" s="2"/>
      <c r="AS26" s="35"/>
      <c r="AT26" s="36"/>
    </row>
    <row r="27" spans="2:47" ht="15.75" customHeight="1" x14ac:dyDescent="0.25">
      <c r="B27" s="3">
        <v>20</v>
      </c>
      <c r="C27" s="15"/>
      <c r="D27" s="21"/>
      <c r="E27" s="18">
        <f t="shared" si="0"/>
        <v>0</v>
      </c>
      <c r="F27" s="20" t="str">
        <f t="shared" si="1"/>
        <v/>
      </c>
      <c r="G27" s="58" t="str">
        <f t="shared" si="2"/>
        <v/>
      </c>
      <c r="H27" s="40"/>
      <c r="I27" s="2"/>
      <c r="J27"/>
      <c r="K27" s="35"/>
      <c r="L27" s="36"/>
      <c r="N27" s="34"/>
      <c r="O27" s="2"/>
      <c r="Q27" s="35"/>
      <c r="R27" s="36"/>
      <c r="S27" s="22"/>
      <c r="T27" s="34"/>
      <c r="U27" s="2"/>
      <c r="W27" s="35"/>
      <c r="X27" s="36"/>
      <c r="Y27" s="22"/>
      <c r="Z27" s="50"/>
      <c r="AA27" s="2"/>
      <c r="AB27" s="45"/>
      <c r="AC27" s="46"/>
      <c r="AD27" s="48"/>
      <c r="AE27" s="4"/>
      <c r="AG27" s="27"/>
      <c r="AI27" s="17"/>
      <c r="AJ27" s="44"/>
      <c r="AK27" s="2"/>
      <c r="AL27"/>
      <c r="AM27" s="35"/>
      <c r="AN27" s="36"/>
      <c r="AO27" s="10"/>
      <c r="AP27" s="34"/>
      <c r="AQ27" s="2"/>
      <c r="AS27" s="35"/>
      <c r="AT27" s="36"/>
    </row>
    <row r="28" spans="2:47" ht="15.75" customHeight="1" x14ac:dyDescent="0.25">
      <c r="B28" s="3">
        <v>21</v>
      </c>
      <c r="C28" s="7"/>
      <c r="D28" s="21"/>
      <c r="E28" s="18">
        <f t="shared" si="0"/>
        <v>0</v>
      </c>
      <c r="F28" s="20" t="str">
        <f t="shared" si="1"/>
        <v/>
      </c>
      <c r="G28" s="58" t="str">
        <f t="shared" si="2"/>
        <v/>
      </c>
      <c r="H28" s="39" t="s">
        <v>19</v>
      </c>
      <c r="I28" s="2"/>
      <c r="J28">
        <f>MAX(_xlfn.XLOOKUP(I28,$C$8:$C$42,$E$8:$E$42),_xlfn.XLOOKUP(I29,$C$8:$C$42,$E$8:$E$42))</f>
        <v>0</v>
      </c>
      <c r="K28" s="35" t="str">
        <f t="shared" ref="K28" si="32">CONCATENATE(I28,$K$6,I29)</f>
        <v xml:space="preserve">
</v>
      </c>
      <c r="L28" s="36" t="str">
        <f>IF(J28=0,"",IF(J28&lt;9,"6 - 8",IF(J28&lt;12,"9 - 11",IF(J28&lt;16,"12 - 15"," "))))</f>
        <v/>
      </c>
      <c r="N28" s="32" t="s">
        <v>5</v>
      </c>
      <c r="O28" s="2"/>
      <c r="P28">
        <f>MAX(_xlfn.XLOOKUP(O28,$C$8:$C$42,$E$8:$E$42),_xlfn.XLOOKUP(O29,$C$8:$C$42,$E$8:$E$42),_xlfn.XLOOKUP(O30,$C$8:$C$42,$E$8:$E$42),_xlfn.XLOOKUP(O31,$C$8:$C$42,$E$8:$E$42))</f>
        <v>0</v>
      </c>
      <c r="Q28" s="35" t="str">
        <f>CONCATENATE(O28,$K$6,O29,$K$6,O30,$K$6,O31)</f>
        <v xml:space="preserve">
</v>
      </c>
      <c r="R28" s="36" t="str">
        <f>IF(P28=0,"",IF(P28&lt;9,"6 - 8",IF(P28&lt;12,"9 - 11",IF(P28&lt;16,"12 - 15"," "))))</f>
        <v/>
      </c>
      <c r="S28" s="22"/>
      <c r="T28" s="32" t="s">
        <v>5</v>
      </c>
      <c r="U28" s="2"/>
      <c r="V28">
        <f>MAX(_xlfn.XLOOKUP(U28,$C$8:$C$42,$E$8:$E$42),_xlfn.XLOOKUP(U29,$C$8:$C$42,$E$8:$E$42),_xlfn.XLOOKUP(U30,$C$8:$C$42,$E$8:$E$42),_xlfn.XLOOKUP(U31,$C$8:$C$42,$E$8:$E$42))</f>
        <v>0</v>
      </c>
      <c r="W28" s="35" t="str">
        <f>CONCATENATE(U28,$K$6,U29,$K$6,U30,$K$6,U31)</f>
        <v xml:space="preserve">
</v>
      </c>
      <c r="X28" s="36" t="str">
        <f>IF(V28=0,"",IF(V28&lt;9,"6 - 8",IF(V28&lt;12,"9 - 11",IF(V28&lt;16,"12 - 15"," "))))</f>
        <v/>
      </c>
      <c r="Y28" s="22"/>
      <c r="Z28" s="50"/>
      <c r="AA28" s="2"/>
      <c r="AB28" s="45"/>
      <c r="AC28" s="46"/>
      <c r="AD28" s="49"/>
      <c r="AE28" s="14"/>
      <c r="AG28" s="27"/>
      <c r="AI28" s="17"/>
      <c r="AJ28" s="32" t="s">
        <v>19</v>
      </c>
      <c r="AK28" s="2"/>
      <c r="AL28">
        <f>MAX(_xlfn.XLOOKUP(AK28,$C$8:$C$42,$E$8:$E$42),_xlfn.XLOOKUP(AK29,$C$8:$C$42,$E$8:$E$42))</f>
        <v>0</v>
      </c>
      <c r="AM28" s="35" t="str">
        <f>CONCATENATE(AK28,$K$6,AK29)</f>
        <v xml:space="preserve">
</v>
      </c>
      <c r="AN28" s="36" t="str">
        <f>IF(AL28=0,"",IF(AL28&lt;9,"6 - 8",IF(AL28&lt;12,"9 - 11",IF(AL28&lt;16,"12 - 15"," "))))</f>
        <v/>
      </c>
      <c r="AO28" s="10"/>
      <c r="AP28" s="32" t="s">
        <v>5</v>
      </c>
      <c r="AQ28" s="2"/>
      <c r="AR28">
        <f>MAX(_xlfn.XLOOKUP(AQ28,$C$8:$C$42,$E$8:$E$42),_xlfn.XLOOKUP(AQ29,$C$8:$C$42,$E$8:$E$42),_xlfn.XLOOKUP(AQ30,$C$8:$C$42,$E$8:$E$42),_xlfn.XLOOKUP(AQ31,$C$8:$C$42,$E$8:$E$42))</f>
        <v>0</v>
      </c>
      <c r="AS28" s="35" t="str">
        <f>CONCATENATE(AQ28,$K$6,AQ29,$K$6,AQ30,$K$6,AQ31)</f>
        <v xml:space="preserve">
</v>
      </c>
      <c r="AT28" s="36" t="str">
        <f>IF(AR28=0,"",IF(AR28&lt;9,"6 - 8",IF(AR28&lt;12,"9 - 11",IF(AR28&lt;16,"12 - 15"," "))))</f>
        <v/>
      </c>
    </row>
    <row r="29" spans="2:47" ht="15.75" customHeight="1" x14ac:dyDescent="0.25">
      <c r="B29" s="3">
        <v>22</v>
      </c>
      <c r="C29" s="7"/>
      <c r="D29" s="21"/>
      <c r="E29" s="18">
        <f t="shared" si="0"/>
        <v>0</v>
      </c>
      <c r="F29" s="20" t="str">
        <f t="shared" si="1"/>
        <v/>
      </c>
      <c r="G29" s="58" t="str">
        <f t="shared" si="2"/>
        <v/>
      </c>
      <c r="H29" s="40"/>
      <c r="I29" s="2"/>
      <c r="J29"/>
      <c r="K29" s="35"/>
      <c r="L29" s="36"/>
      <c r="N29" s="33"/>
      <c r="O29" s="2"/>
      <c r="Q29" s="35"/>
      <c r="R29" s="36"/>
      <c r="S29" s="22"/>
      <c r="T29" s="33"/>
      <c r="U29" s="2"/>
      <c r="W29" s="35"/>
      <c r="X29" s="36"/>
      <c r="Y29" s="22"/>
      <c r="Z29" s="39" t="s">
        <v>35</v>
      </c>
      <c r="AA29" s="2"/>
      <c r="AB29" s="45">
        <f t="shared" ref="AB29" si="33">MAX(_xlfn.XLOOKUP(AA29,$C$8:$C$42,$E$8:$E$42),_xlfn.XLOOKUP(AA30,$C$8:$C$42,$E$8:$E$42),_xlfn.XLOOKUP(AA31,$C$8:$C$42,$E$8:$E$42))</f>
        <v>0</v>
      </c>
      <c r="AC29" s="46" t="str">
        <f t="shared" ref="AC29" si="34">CONCATENATE(AA29,$K$6,AA30,$K$6,AA31)</f>
        <v xml:space="preserve">
</v>
      </c>
      <c r="AD29" s="47" t="str">
        <f t="shared" ref="AD29" si="35">IF(AB29=0,"",IF(AB29&lt;9,"6 - 8",IF(AB29&lt;12,"9 - 11",IF(AB29&lt;16,"12 - 15"," "))))</f>
        <v/>
      </c>
      <c r="AE29" s="4"/>
      <c r="AG29" s="30"/>
      <c r="AI29" s="17"/>
      <c r="AJ29" s="34"/>
      <c r="AK29" s="2"/>
      <c r="AL29"/>
      <c r="AM29" s="35"/>
      <c r="AN29" s="36"/>
      <c r="AO29" s="10"/>
      <c r="AP29" s="33"/>
      <c r="AQ29" s="2"/>
      <c r="AS29" s="35"/>
      <c r="AT29" s="36"/>
    </row>
    <row r="30" spans="2:47" ht="15.75" customHeight="1" x14ac:dyDescent="0.25">
      <c r="B30" s="3">
        <v>23</v>
      </c>
      <c r="C30" s="15"/>
      <c r="D30" s="21"/>
      <c r="E30" s="18">
        <f t="shared" si="0"/>
        <v>0</v>
      </c>
      <c r="F30" s="20" t="str">
        <f t="shared" si="1"/>
        <v/>
      </c>
      <c r="G30" s="58" t="str">
        <f t="shared" si="2"/>
        <v/>
      </c>
      <c r="H30" s="39" t="s">
        <v>20</v>
      </c>
      <c r="I30" s="2"/>
      <c r="J30">
        <f>MAX(_xlfn.XLOOKUP(I30,$C$8:$C$42,$E$8:$E$42),_xlfn.XLOOKUP(I31,$C$8:$C$42,$E$8:$E$42))</f>
        <v>0</v>
      </c>
      <c r="K30" s="35" t="str">
        <f t="shared" ref="K30" si="36">CONCATENATE(I30,$K$6,I31)</f>
        <v xml:space="preserve">
</v>
      </c>
      <c r="L30" s="36" t="str">
        <f>IF(J30=0,"",IF(J30&lt;9,"6 - 8",IF(J30&lt;12,"9 - 11",IF(J30&lt;16,"12 - 15"," "))))</f>
        <v/>
      </c>
      <c r="N30" s="33"/>
      <c r="O30" s="2"/>
      <c r="Q30" s="35"/>
      <c r="R30" s="36"/>
      <c r="S30" s="22"/>
      <c r="T30" s="33"/>
      <c r="U30" s="2"/>
      <c r="W30" s="35"/>
      <c r="X30" s="36"/>
      <c r="Y30" s="22"/>
      <c r="Z30" s="50"/>
      <c r="AA30" s="2"/>
      <c r="AB30" s="45"/>
      <c r="AC30" s="46"/>
      <c r="AD30" s="48"/>
      <c r="AE30" s="4"/>
      <c r="AG30" s="30"/>
      <c r="AI30" s="17"/>
      <c r="AJ30" s="44" t="s">
        <v>20</v>
      </c>
      <c r="AK30" s="2"/>
      <c r="AL30">
        <f>MAX(_xlfn.XLOOKUP(AK30,$C$8:$C$42,$E$8:$E$42),_xlfn.XLOOKUP(AK31,$C$8:$C$42,$E$8:$E$42))</f>
        <v>0</v>
      </c>
      <c r="AM30" s="35" t="str">
        <f>CONCATENATE(AK30,$K$6,AK31)</f>
        <v xml:space="preserve">
</v>
      </c>
      <c r="AN30" s="36" t="str">
        <f>IF(AL30=0,"",IF(AL30&lt;9,"6 - 8",IF(AL30&lt;12,"9 - 11",IF(AL30&lt;16,"12 - 15"," "))))</f>
        <v/>
      </c>
      <c r="AO30" s="10"/>
      <c r="AP30" s="33"/>
      <c r="AQ30" s="2"/>
      <c r="AS30" s="35"/>
      <c r="AT30" s="36"/>
    </row>
    <row r="31" spans="2:47" ht="15.75" customHeight="1" x14ac:dyDescent="0.25">
      <c r="B31" s="3">
        <v>24</v>
      </c>
      <c r="C31" s="7"/>
      <c r="D31" s="21"/>
      <c r="E31" s="18">
        <f t="shared" si="0"/>
        <v>0</v>
      </c>
      <c r="F31" s="20" t="str">
        <f t="shared" si="1"/>
        <v/>
      </c>
      <c r="G31" s="58" t="str">
        <f t="shared" si="2"/>
        <v/>
      </c>
      <c r="H31" s="40"/>
      <c r="I31" s="2"/>
      <c r="J31"/>
      <c r="K31" s="35"/>
      <c r="L31" s="36"/>
      <c r="N31" s="34"/>
      <c r="O31" s="2"/>
      <c r="Q31" s="35"/>
      <c r="R31" s="36"/>
      <c r="S31" s="22"/>
      <c r="T31" s="34"/>
      <c r="U31" s="2"/>
      <c r="W31" s="35"/>
      <c r="X31" s="36"/>
      <c r="Y31" s="22"/>
      <c r="Z31" s="50"/>
      <c r="AA31" s="2"/>
      <c r="AB31" s="45"/>
      <c r="AC31" s="46"/>
      <c r="AD31" s="49"/>
      <c r="AE31" s="4"/>
      <c r="AG31" s="31"/>
      <c r="AI31" s="17"/>
      <c r="AJ31" s="44"/>
      <c r="AK31" s="2"/>
      <c r="AL31"/>
      <c r="AM31" s="35"/>
      <c r="AN31" s="36"/>
      <c r="AO31" s="10"/>
      <c r="AP31" s="34"/>
      <c r="AQ31" s="2"/>
      <c r="AS31" s="35"/>
      <c r="AT31" s="36"/>
    </row>
    <row r="32" spans="2:47" ht="15.75" customHeight="1" x14ac:dyDescent="0.25">
      <c r="B32" s="3">
        <v>25</v>
      </c>
      <c r="C32" s="7"/>
      <c r="D32" s="21"/>
      <c r="E32" s="18">
        <f t="shared" si="0"/>
        <v>0</v>
      </c>
      <c r="F32" s="20" t="str">
        <f t="shared" si="1"/>
        <v/>
      </c>
      <c r="G32" s="58" t="str">
        <f t="shared" si="2"/>
        <v/>
      </c>
      <c r="H32" s="39" t="s">
        <v>30</v>
      </c>
      <c r="I32" s="2"/>
      <c r="J32">
        <f>MAX(_xlfn.XLOOKUP(I32,$C$8:$C$42,$E$8:$E$42),_xlfn.XLOOKUP(I33,$C$8:$C$42,$E$8:$E$42))</f>
        <v>0</v>
      </c>
      <c r="K32" s="35" t="str">
        <f t="shared" ref="K32" si="37">CONCATENATE(I32,$K$6,I33)</f>
        <v xml:space="preserve">
</v>
      </c>
      <c r="L32" s="36" t="str">
        <f>IF(J32=0,"",IF(J32&lt;9,"6 - 8",IF(J32&lt;12,"9 - 11",IF(J32&lt;16,"12 - 15"," "))))</f>
        <v/>
      </c>
      <c r="N32" s="32" t="s">
        <v>34</v>
      </c>
      <c r="O32" s="2"/>
      <c r="P32">
        <f>MAX(_xlfn.XLOOKUP(O32,$C$8:$C$42,$E$8:$E$42),_xlfn.XLOOKUP(O33,$C$8:$C$42,$E$8:$E$42),_xlfn.XLOOKUP(O34,$C$8:$C$42,$E$8:$E$42),_xlfn.XLOOKUP(O35,$C$8:$C$42,$E$8:$E$42))</f>
        <v>0</v>
      </c>
      <c r="Q32" s="35" t="str">
        <f>CONCATENATE(O32,$K$6,O33,$K$6,O34,$K$6,O35)</f>
        <v xml:space="preserve">
</v>
      </c>
      <c r="R32" s="36" t="str">
        <f>IF(P32=0,"",IF(P32&lt;9,"6 - 8",IF(P32&lt;12,"9 - 11",IF(P32&lt;16,"12 - 15"," "))))</f>
        <v/>
      </c>
      <c r="T32" s="32" t="s">
        <v>34</v>
      </c>
      <c r="U32" s="2"/>
      <c r="V32">
        <f>MAX(_xlfn.XLOOKUP(U32,$C$8:$C$42,$E$8:$E$42),_xlfn.XLOOKUP(U33,$C$8:$C$42,$E$8:$E$42),_xlfn.XLOOKUP(U34,$C$8:$C$42,$E$8:$E$42),_xlfn.XLOOKUP(U35,$C$8:$C$42,$E$8:$E$42))</f>
        <v>0</v>
      </c>
      <c r="W32" s="35" t="str">
        <f>CONCATENATE(U32,$K$6,U33,$K$6,U34,$K$6,U35)</f>
        <v xml:space="preserve">
</v>
      </c>
      <c r="X32" s="36" t="str">
        <f>IF(V32=0,"",IF(V32&lt;9,"6 - 8",IF(V32&lt;12,"9 - 11",IF(V32&lt;16,"12 - 15"," "))))</f>
        <v/>
      </c>
      <c r="Z32" s="39" t="s">
        <v>38</v>
      </c>
      <c r="AA32" s="2"/>
      <c r="AB32" s="45">
        <f t="shared" ref="AB32" si="38">MAX(_xlfn.XLOOKUP(AA32,$C$8:$C$42,$E$8:$E$42),_xlfn.XLOOKUP(AA33,$C$8:$C$42,$E$8:$E$42),_xlfn.XLOOKUP(AA34,$C$8:$C$42,$E$8:$E$42))</f>
        <v>0</v>
      </c>
      <c r="AC32" s="46" t="str">
        <f t="shared" ref="AC32" si="39">CONCATENATE(AA32,$K$6,AA33,$K$6,AA34)</f>
        <v xml:space="preserve">
</v>
      </c>
      <c r="AD32" s="47" t="str">
        <f t="shared" ref="AD32" si="40">IF(AB32=0,"",IF(AB32&lt;9,"6 - 8",IF(AB32&lt;12,"9 - 11",IF(AB32&lt;16,"12 - 15"," "))))</f>
        <v/>
      </c>
      <c r="AE32" s="4"/>
      <c r="AG32" s="27"/>
      <c r="AI32" s="17"/>
      <c r="AJ32" s="32" t="s">
        <v>30</v>
      </c>
      <c r="AK32" s="2"/>
      <c r="AL32">
        <f>MAX(_xlfn.XLOOKUP(AK32,$C$8:$C$42,$E$8:$E$42),_xlfn.XLOOKUP(AK33,$C$8:$C$42,$E$8:$E$42))</f>
        <v>0</v>
      </c>
      <c r="AM32" s="35" t="str">
        <f>CONCATENATE(AK32,$K$6,AK33)</f>
        <v xml:space="preserve">
</v>
      </c>
      <c r="AN32" s="36" t="str">
        <f>IF(AL32=0,"",IF(AL32&lt;9,"6 - 8",IF(AL32&lt;12,"9 - 11",IF(AL32&lt;16,"12 - 15"," "))))</f>
        <v/>
      </c>
      <c r="AP32" s="32" t="s">
        <v>34</v>
      </c>
      <c r="AQ32" s="2"/>
      <c r="AR32">
        <f>MAX(_xlfn.XLOOKUP(AQ32,$C$8:$C$42,$E$8:$E$42),_xlfn.XLOOKUP(AQ33,$C$8:$C$42,$E$8:$E$42),_xlfn.XLOOKUP(AQ34,$C$8:$C$42,$E$8:$E$42),_xlfn.XLOOKUP(AQ35,$C$8:$C$42,$E$8:$E$42))</f>
        <v>0</v>
      </c>
      <c r="AS32" s="35" t="str">
        <f>CONCATENATE(AQ32,$K$6,AQ33,$K$6,AQ34,$K$6,AQ35)</f>
        <v xml:space="preserve">
</v>
      </c>
      <c r="AT32" s="36" t="str">
        <f>IF(AR32=0,"",IF(AR32&lt;9,"6 - 8",IF(AR32&lt;12,"9 - 11",IF(AR32&lt;16,"12 - 15"," "))))</f>
        <v/>
      </c>
      <c r="AU32" s="8"/>
    </row>
    <row r="33" spans="2:47" ht="15.75" customHeight="1" x14ac:dyDescent="0.25">
      <c r="B33" s="3">
        <v>26</v>
      </c>
      <c r="C33" s="24"/>
      <c r="D33" s="21"/>
      <c r="E33" s="18">
        <f t="shared" si="0"/>
        <v>0</v>
      </c>
      <c r="F33" s="20" t="str">
        <f t="shared" si="1"/>
        <v/>
      </c>
      <c r="G33" s="58" t="str">
        <f t="shared" si="2"/>
        <v/>
      </c>
      <c r="H33" s="40"/>
      <c r="I33" s="2"/>
      <c r="J33"/>
      <c r="K33" s="35"/>
      <c r="L33" s="36"/>
      <c r="N33" s="33"/>
      <c r="O33" s="2"/>
      <c r="Q33" s="35"/>
      <c r="R33" s="36"/>
      <c r="T33" s="33"/>
      <c r="U33" s="2"/>
      <c r="W33" s="35"/>
      <c r="X33" s="36"/>
      <c r="Z33" s="50"/>
      <c r="AA33" s="2"/>
      <c r="AB33" s="45"/>
      <c r="AC33" s="46"/>
      <c r="AD33" s="48"/>
      <c r="AE33" s="4"/>
      <c r="AG33" s="27"/>
      <c r="AI33" s="17"/>
      <c r="AJ33" s="34"/>
      <c r="AK33" s="2"/>
      <c r="AL33"/>
      <c r="AM33" s="35"/>
      <c r="AN33" s="36"/>
      <c r="AP33" s="33"/>
      <c r="AQ33" s="2"/>
      <c r="AS33" s="35"/>
      <c r="AT33" s="36"/>
      <c r="AU33" s="8"/>
    </row>
    <row r="34" spans="2:47" ht="15.75" customHeight="1" x14ac:dyDescent="0.25">
      <c r="B34" s="3">
        <v>27</v>
      </c>
      <c r="C34" s="24"/>
      <c r="D34" s="21"/>
      <c r="E34" s="18">
        <f t="shared" si="0"/>
        <v>0</v>
      </c>
      <c r="F34" s="20" t="str">
        <f t="shared" si="1"/>
        <v/>
      </c>
      <c r="G34" s="58" t="str">
        <f t="shared" si="2"/>
        <v/>
      </c>
      <c r="H34" s="39" t="s">
        <v>31</v>
      </c>
      <c r="I34" s="2"/>
      <c r="J34">
        <f>MAX(_xlfn.XLOOKUP(I34,$C$8:$C$42,$E$8:$E$42),_xlfn.XLOOKUP(I35,$C$8:$C$42,$E$8:$E$42))</f>
        <v>0</v>
      </c>
      <c r="K34" s="35" t="str">
        <f t="shared" ref="K34" si="41">CONCATENATE(I34,$K$6,I35)</f>
        <v xml:space="preserve">
</v>
      </c>
      <c r="L34" s="36" t="str">
        <f>IF(J34=0,"",IF(J34&lt;9,"6 - 8",IF(J34&lt;12,"9 - 11",IF(J34&lt;16,"12 - 15"," "))))</f>
        <v/>
      </c>
      <c r="N34" s="33"/>
      <c r="O34" s="2"/>
      <c r="Q34" s="35"/>
      <c r="R34" s="36"/>
      <c r="T34" s="33"/>
      <c r="U34" s="2"/>
      <c r="W34" s="35"/>
      <c r="X34" s="36"/>
      <c r="Z34" s="50"/>
      <c r="AA34" s="2"/>
      <c r="AB34" s="45"/>
      <c r="AC34" s="46"/>
      <c r="AD34" s="49"/>
      <c r="AE34" s="4"/>
      <c r="AG34" s="27"/>
      <c r="AI34" s="17"/>
      <c r="AJ34" s="44" t="s">
        <v>31</v>
      </c>
      <c r="AK34" s="2"/>
      <c r="AL34">
        <f>MAX(_xlfn.XLOOKUP(AK34,$C$8:$C$42,$E$8:$E$42),_xlfn.XLOOKUP(AK35,$C$8:$C$42,$E$8:$E$42))</f>
        <v>0</v>
      </c>
      <c r="AM34" s="35" t="str">
        <f>CONCATENATE(AK34,$K$6,AK35)</f>
        <v xml:space="preserve">
</v>
      </c>
      <c r="AN34" s="36" t="str">
        <f>IF(AL34=0,"",IF(AL34&lt;9,"6 - 8",IF(AL34&lt;12,"9 - 11",IF(AL34&lt;16,"12 - 15"," "))))</f>
        <v/>
      </c>
      <c r="AP34" s="33"/>
      <c r="AQ34" s="2"/>
      <c r="AS34" s="35"/>
      <c r="AT34" s="36"/>
      <c r="AU34" s="8"/>
    </row>
    <row r="35" spans="2:47" ht="15.75" customHeight="1" x14ac:dyDescent="0.25">
      <c r="B35" s="3">
        <v>28</v>
      </c>
      <c r="C35" s="24"/>
      <c r="D35" s="21"/>
      <c r="E35" s="18">
        <f t="shared" si="0"/>
        <v>0</v>
      </c>
      <c r="F35" s="20" t="str">
        <f t="shared" si="1"/>
        <v/>
      </c>
      <c r="G35" s="58" t="str">
        <f t="shared" si="2"/>
        <v/>
      </c>
      <c r="H35" s="40"/>
      <c r="I35" s="2"/>
      <c r="J35"/>
      <c r="K35" s="35"/>
      <c r="L35" s="36"/>
      <c r="N35" s="34"/>
      <c r="O35" s="2"/>
      <c r="Q35" s="35"/>
      <c r="R35" s="36"/>
      <c r="T35" s="34"/>
      <c r="U35" s="2"/>
      <c r="W35" s="35"/>
      <c r="X35" s="36"/>
      <c r="Z35" s="52" t="s">
        <v>39</v>
      </c>
      <c r="AA35" s="2"/>
      <c r="AB35" s="45">
        <f t="shared" ref="AB35" si="42">MAX(_xlfn.XLOOKUP(AA35,$C$8:$C$42,$E$8:$E$42),_xlfn.XLOOKUP(AA36,$C$8:$C$42,$E$8:$E$42),_xlfn.XLOOKUP(AA37,$C$8:$C$42,$E$8:$E$42))</f>
        <v>0</v>
      </c>
      <c r="AC35" s="46" t="str">
        <f t="shared" ref="AC35" si="43">CONCATENATE(AA35,$K$6,AA36,$K$6,AA37)</f>
        <v xml:space="preserve">
</v>
      </c>
      <c r="AD35" s="47" t="str">
        <f t="shared" ref="AD35" si="44">IF(AB35=0,"",IF(AB35&lt;9,"6 - 8",IF(AB35&lt;12,"9 - 11",IF(AB35&lt;16,"12 - 15"," "))))</f>
        <v/>
      </c>
      <c r="AE35" s="4"/>
      <c r="AG35" s="27"/>
      <c r="AI35" s="17"/>
      <c r="AJ35" s="44"/>
      <c r="AK35" s="2"/>
      <c r="AL35"/>
      <c r="AM35" s="35"/>
      <c r="AN35" s="36"/>
      <c r="AP35" s="34"/>
      <c r="AQ35" s="2"/>
      <c r="AS35" s="35"/>
      <c r="AT35" s="36"/>
      <c r="AU35" s="8"/>
    </row>
    <row r="36" spans="2:47" ht="15.75" customHeight="1" x14ac:dyDescent="0.25">
      <c r="B36" s="3">
        <v>29</v>
      </c>
      <c r="C36" s="24"/>
      <c r="D36" s="21"/>
      <c r="E36" s="18">
        <f t="shared" si="0"/>
        <v>0</v>
      </c>
      <c r="F36" s="20" t="str">
        <f t="shared" si="1"/>
        <v/>
      </c>
      <c r="G36" s="58" t="str">
        <f t="shared" si="2"/>
        <v/>
      </c>
      <c r="H36" s="39" t="s">
        <v>32</v>
      </c>
      <c r="I36" s="2"/>
      <c r="J36">
        <f>MAX(_xlfn.XLOOKUP(I36,$C$8:$C$42,$E$8:$E$42),_xlfn.XLOOKUP(I37,$C$8:$C$42,$E$8:$E$42))</f>
        <v>0</v>
      </c>
      <c r="K36" s="35" t="str">
        <f t="shared" ref="K36" si="45">CONCATENATE(I36,$K$6,I37)</f>
        <v xml:space="preserve">
</v>
      </c>
      <c r="L36" s="36" t="str">
        <f>IF(J36=0,"",IF(J36&lt;9,"6 - 8",IF(J36&lt;12,"9 - 11",IF(J36&lt;16,"12 - 15"," "))))</f>
        <v/>
      </c>
      <c r="N36" s="32" t="s">
        <v>35</v>
      </c>
      <c r="O36" s="2"/>
      <c r="P36">
        <f>MAX(_xlfn.XLOOKUP(O36,$C$8:$C$42,$E$8:$E$42),_xlfn.XLOOKUP(O37,$C$8:$C$42,$E$8:$E$42),_xlfn.XLOOKUP(O38,$C$8:$C$42,$E$8:$E$42),_xlfn.XLOOKUP(O39,$C$8:$C$42,$E$8:$E$42))</f>
        <v>0</v>
      </c>
      <c r="Q36" s="35" t="str">
        <f>CONCATENATE(O36,$K$6,O37,$K$6,O38,$K$6,O39)</f>
        <v xml:space="preserve">
</v>
      </c>
      <c r="R36" s="36" t="str">
        <f>IF(P36=0,"",IF(P36&lt;9,"6 - 8",IF(P36&lt;12,"9 - 11",IF(P36&lt;16,"12 - 15"," "))))</f>
        <v/>
      </c>
      <c r="T36" s="32" t="s">
        <v>35</v>
      </c>
      <c r="U36" s="2"/>
      <c r="V36">
        <f>MAX(_xlfn.XLOOKUP(U36,$C$8:$C$42,$E$8:$E$42),_xlfn.XLOOKUP(U37,$C$8:$C$42,$E$8:$E$42),_xlfn.XLOOKUP(U38,$C$8:$C$42,$E$8:$E$42),_xlfn.XLOOKUP(U39,$C$8:$C$42,$E$8:$E$42))</f>
        <v>0</v>
      </c>
      <c r="W36" s="35" t="str">
        <f>CONCATENATE(U36,$K$6,U37,$K$6,U38,$K$6,U39)</f>
        <v xml:space="preserve">
</v>
      </c>
      <c r="X36" s="36" t="str">
        <f>IF(V36=0,"",IF(V36&lt;9,"6 - 8",IF(V36&lt;12,"9 - 11",IF(V36&lt;16,"12 - 15"," "))))</f>
        <v/>
      </c>
      <c r="Z36" s="52"/>
      <c r="AA36" s="2"/>
      <c r="AB36" s="45"/>
      <c r="AC36" s="46"/>
      <c r="AD36" s="48"/>
      <c r="AE36" s="4"/>
      <c r="AG36" s="27"/>
      <c r="AI36" s="17"/>
      <c r="AJ36" s="32" t="s">
        <v>32</v>
      </c>
      <c r="AK36" s="2"/>
      <c r="AL36">
        <f>MAX(_xlfn.XLOOKUP(AK36,$C$8:$C$42,$E$8:$E$42),_xlfn.XLOOKUP(AK37,$C$8:$C$42,$E$8:$E$42))</f>
        <v>0</v>
      </c>
      <c r="AM36" s="35" t="str">
        <f>CONCATENATE(AK36,$K$6,AK37)</f>
        <v xml:space="preserve">
</v>
      </c>
      <c r="AN36" s="36" t="str">
        <f>IF(AL36=0,"",IF(AL36&lt;9,"6 - 8",IF(AL36&lt;12,"9 - 11",IF(AL36&lt;16,"12 - 15"," "))))</f>
        <v/>
      </c>
      <c r="AP36" s="32" t="s">
        <v>35</v>
      </c>
      <c r="AQ36" s="2"/>
      <c r="AR36">
        <f>MAX(_xlfn.XLOOKUP(AQ36,$C$8:$C$42,$E$8:$E$42),_xlfn.XLOOKUP(AQ37,$C$8:$C$42,$E$8:$E$42),_xlfn.XLOOKUP(AQ38,$C$8:$C$42,$E$8:$E$42),_xlfn.XLOOKUP(AQ39,$C$8:$C$42,$E$8:$E$42))</f>
        <v>0</v>
      </c>
      <c r="AS36" s="35" t="str">
        <f>CONCATENATE(AQ36,$K$6,AQ37,$K$6,AQ38,$K$6,AQ39)</f>
        <v xml:space="preserve">
</v>
      </c>
      <c r="AT36" s="36" t="str">
        <f>IF(AR36=0,"",IF(AR36&lt;9,"6 - 8",IF(AR36&lt;12,"9 - 11",IF(AR36&lt;16,"12 - 15"," "))))</f>
        <v/>
      </c>
      <c r="AU36" s="8"/>
    </row>
    <row r="37" spans="2:47" ht="15.75" customHeight="1" x14ac:dyDescent="0.25">
      <c r="B37" s="3">
        <v>30</v>
      </c>
      <c r="C37" s="24"/>
      <c r="D37" s="21"/>
      <c r="E37" s="18">
        <f t="shared" si="0"/>
        <v>0</v>
      </c>
      <c r="F37" s="20" t="str">
        <f t="shared" si="1"/>
        <v/>
      </c>
      <c r="G37" s="58" t="str">
        <f t="shared" si="2"/>
        <v/>
      </c>
      <c r="H37" s="40"/>
      <c r="I37" s="2"/>
      <c r="J37"/>
      <c r="K37" s="35"/>
      <c r="L37" s="36"/>
      <c r="N37" s="33"/>
      <c r="O37" s="2"/>
      <c r="Q37" s="35"/>
      <c r="R37" s="36"/>
      <c r="T37" s="33"/>
      <c r="U37" s="2"/>
      <c r="W37" s="35"/>
      <c r="X37" s="36"/>
      <c r="Z37" s="52"/>
      <c r="AA37" s="2"/>
      <c r="AB37" s="45"/>
      <c r="AC37" s="46"/>
      <c r="AD37" s="49"/>
      <c r="AE37" s="4"/>
      <c r="AG37" s="27"/>
      <c r="AI37" s="17"/>
      <c r="AJ37" s="34"/>
      <c r="AK37" s="2"/>
      <c r="AL37"/>
      <c r="AM37" s="35"/>
      <c r="AN37" s="36"/>
      <c r="AP37" s="33"/>
      <c r="AQ37" s="2"/>
      <c r="AS37" s="35"/>
      <c r="AT37" s="36"/>
      <c r="AU37" s="8"/>
    </row>
    <row r="38" spans="2:47" ht="15.75" customHeight="1" x14ac:dyDescent="0.25">
      <c r="B38" s="3">
        <v>31</v>
      </c>
      <c r="C38" s="15"/>
      <c r="D38" s="21"/>
      <c r="E38" s="18">
        <f t="shared" si="0"/>
        <v>0</v>
      </c>
      <c r="F38" s="20" t="str">
        <f t="shared" si="1"/>
        <v/>
      </c>
      <c r="G38" s="58" t="str">
        <f t="shared" si="2"/>
        <v/>
      </c>
      <c r="H38" s="39" t="s">
        <v>33</v>
      </c>
      <c r="I38" s="2"/>
      <c r="J38">
        <f>MAX(_xlfn.XLOOKUP(I38,$C$8:$C$42,$E$8:$E$42),_xlfn.XLOOKUP(I39,$C$8:$C$42,$E$8:$E$42))</f>
        <v>0</v>
      </c>
      <c r="K38" s="35" t="str">
        <f t="shared" ref="K38" si="46">CONCATENATE(I38,$K$6,I39)</f>
        <v xml:space="preserve">
</v>
      </c>
      <c r="L38" s="36" t="str">
        <f>IF(J38=0,"",IF(J38&lt;9,"6 - 8",IF(J38&lt;12,"9 - 11",IF(J38&lt;16,"12 - 15"," "))))</f>
        <v/>
      </c>
      <c r="N38" s="33"/>
      <c r="O38" s="2"/>
      <c r="Q38" s="35"/>
      <c r="R38" s="36"/>
      <c r="T38" s="33"/>
      <c r="U38" s="2"/>
      <c r="W38" s="35"/>
      <c r="X38" s="36"/>
      <c r="Z38" s="5"/>
      <c r="AA38" s="4"/>
      <c r="AE38" s="4"/>
      <c r="AG38" s="30"/>
      <c r="AI38" s="17"/>
      <c r="AJ38" s="28"/>
      <c r="AP38" s="33"/>
      <c r="AQ38" s="2"/>
      <c r="AS38" s="35"/>
      <c r="AT38" s="36"/>
      <c r="AU38" s="8"/>
    </row>
    <row r="39" spans="2:47" ht="15.75" customHeight="1" x14ac:dyDescent="0.25">
      <c r="B39" s="3">
        <v>32</v>
      </c>
      <c r="C39" s="7"/>
      <c r="D39" s="21"/>
      <c r="E39" s="18">
        <f t="shared" si="0"/>
        <v>0</v>
      </c>
      <c r="F39" s="20" t="str">
        <f t="shared" si="1"/>
        <v/>
      </c>
      <c r="G39" s="58" t="str">
        <f t="shared" si="2"/>
        <v/>
      </c>
      <c r="H39" s="40"/>
      <c r="I39" s="2"/>
      <c r="J39"/>
      <c r="K39" s="35"/>
      <c r="L39" s="36"/>
      <c r="N39" s="34"/>
      <c r="O39" s="2"/>
      <c r="Q39" s="35"/>
      <c r="R39" s="36"/>
      <c r="T39" s="34"/>
      <c r="U39" s="2"/>
      <c r="W39" s="35"/>
      <c r="X39" s="36"/>
      <c r="Z39" s="5"/>
      <c r="AA39" s="4"/>
      <c r="AE39" s="4"/>
      <c r="AG39" s="31"/>
      <c r="AI39" s="17"/>
      <c r="AJ39" s="28"/>
      <c r="AP39" s="34"/>
      <c r="AQ39" s="2"/>
      <c r="AS39" s="35"/>
      <c r="AT39" s="36"/>
      <c r="AU39" s="8"/>
    </row>
    <row r="40" spans="2:47" ht="15.75" customHeight="1" x14ac:dyDescent="0.25">
      <c r="B40" s="3">
        <v>33</v>
      </c>
      <c r="C40" s="7"/>
      <c r="D40" s="21"/>
      <c r="E40" s="18">
        <f t="shared" si="0"/>
        <v>0</v>
      </c>
      <c r="F40" s="20" t="str">
        <f t="shared" si="1"/>
        <v/>
      </c>
      <c r="G40" s="58" t="str">
        <f t="shared" si="2"/>
        <v/>
      </c>
      <c r="Z40" s="5"/>
      <c r="AA40" s="4"/>
      <c r="AE40" s="4"/>
      <c r="AG40" s="27"/>
      <c r="AI40" s="17"/>
      <c r="AJ40" s="28"/>
      <c r="AU40" s="8"/>
    </row>
    <row r="41" spans="2:47" ht="15.75" customHeight="1" x14ac:dyDescent="0.25">
      <c r="B41" s="3">
        <v>34</v>
      </c>
      <c r="C41" s="15"/>
      <c r="D41" s="21"/>
      <c r="E41" s="18">
        <f t="shared" si="0"/>
        <v>0</v>
      </c>
      <c r="F41" s="20" t="str">
        <f t="shared" si="1"/>
        <v/>
      </c>
      <c r="G41" s="58" t="str">
        <f t="shared" si="2"/>
        <v/>
      </c>
      <c r="Z41" s="5"/>
      <c r="AA41" s="4"/>
      <c r="AE41" s="4"/>
      <c r="AG41" s="31"/>
      <c r="AI41" s="17"/>
      <c r="AJ41" s="28"/>
      <c r="AU41" s="8"/>
    </row>
    <row r="42" spans="2:47" ht="15.75" customHeight="1" x14ac:dyDescent="0.25">
      <c r="B42" s="3">
        <v>35</v>
      </c>
      <c r="C42" s="7"/>
      <c r="D42" s="21"/>
      <c r="E42" s="18">
        <f t="shared" si="0"/>
        <v>0</v>
      </c>
      <c r="F42" s="20" t="str">
        <f t="shared" si="1"/>
        <v/>
      </c>
      <c r="G42" s="58" t="str">
        <f t="shared" si="2"/>
        <v/>
      </c>
      <c r="Z42" s="5"/>
      <c r="AA42" s="4"/>
      <c r="AE42" s="4"/>
      <c r="AG42" s="27"/>
      <c r="AI42" s="17"/>
      <c r="AJ42" s="28"/>
      <c r="AU42" s="8"/>
    </row>
    <row r="43" spans="2:47" x14ac:dyDescent="0.25">
      <c r="C43" s="27"/>
      <c r="E43" s="17"/>
      <c r="I43" s="17"/>
      <c r="J43" s="17"/>
      <c r="K43" s="17"/>
      <c r="L43" s="4"/>
      <c r="M43" s="4"/>
      <c r="Z43" s="5"/>
      <c r="AA43" s="4"/>
      <c r="AB43" s="4"/>
      <c r="AE43" s="4"/>
      <c r="AG43" s="27"/>
      <c r="AI43" s="17"/>
      <c r="AJ43" s="28"/>
      <c r="AL43" s="17"/>
      <c r="AM43" s="17"/>
      <c r="AN43" s="4"/>
      <c r="AU43" s="8"/>
    </row>
    <row r="44" spans="2:47" x14ac:dyDescent="0.25">
      <c r="C44" s="59" t="s">
        <v>46</v>
      </c>
      <c r="D44" s="60">
        <f>COUNTIF(D8:D42,"&gt;0")*350</f>
        <v>0</v>
      </c>
      <c r="M44" s="17"/>
      <c r="AE44" s="4"/>
      <c r="AG44" s="27"/>
      <c r="AI44" s="17"/>
      <c r="AJ44" s="28"/>
      <c r="AK44" s="28"/>
    </row>
    <row r="45" spans="2:47" x14ac:dyDescent="0.25">
      <c r="B45" s="51" t="s">
        <v>36</v>
      </c>
      <c r="C45" s="51"/>
      <c r="D45" s="51"/>
      <c r="E45" s="51"/>
      <c r="F45" s="51"/>
      <c r="G45" s="51"/>
      <c r="H45" s="51"/>
      <c r="I45" s="51"/>
      <c r="J45" s="51"/>
      <c r="K45" s="51"/>
      <c r="L45" s="51"/>
      <c r="M45" s="51"/>
      <c r="N45" s="51"/>
      <c r="O45" s="51"/>
      <c r="P45" s="51"/>
      <c r="Q45" s="51"/>
      <c r="R45" s="51"/>
      <c r="S45" s="51"/>
      <c r="T45" s="51"/>
      <c r="U45" s="51"/>
      <c r="V45" s="51"/>
      <c r="AE45" s="4"/>
      <c r="AF45" s="4"/>
      <c r="AG45" s="4"/>
      <c r="AI45" s="17"/>
      <c r="AJ45" s="28"/>
      <c r="AK45" s="28"/>
      <c r="AL45" s="28"/>
      <c r="AM45" s="28"/>
      <c r="AN45" s="28"/>
      <c r="AR45" s="4"/>
    </row>
    <row r="46" spans="2:47" x14ac:dyDescent="0.25">
      <c r="B46" s="51"/>
      <c r="C46" s="51"/>
      <c r="D46" s="51"/>
      <c r="E46" s="51"/>
      <c r="F46" s="51"/>
      <c r="G46" s="51"/>
      <c r="H46" s="51"/>
      <c r="I46" s="51"/>
      <c r="J46" s="51"/>
      <c r="K46" s="51"/>
      <c r="L46" s="51"/>
      <c r="M46" s="51"/>
      <c r="N46" s="51"/>
      <c r="O46" s="51"/>
      <c r="P46" s="51"/>
      <c r="Q46" s="51"/>
      <c r="R46" s="51"/>
      <c r="S46" s="51"/>
      <c r="T46" s="51"/>
      <c r="U46" s="51"/>
      <c r="V46" s="51"/>
      <c r="AF46" s="4"/>
      <c r="AG46" s="4"/>
      <c r="AL46"/>
      <c r="AM46"/>
      <c r="AN46"/>
      <c r="AR46" s="4"/>
    </row>
    <row r="47" spans="2:47" x14ac:dyDescent="0.25">
      <c r="B47" s="51"/>
      <c r="C47" s="51"/>
      <c r="D47" s="51"/>
      <c r="E47" s="51"/>
      <c r="F47" s="51"/>
      <c r="G47" s="51"/>
      <c r="H47" s="51"/>
      <c r="I47" s="51"/>
      <c r="J47" s="51"/>
      <c r="K47" s="51"/>
      <c r="L47" s="51"/>
      <c r="M47" s="51"/>
      <c r="N47" s="51"/>
      <c r="O47" s="51"/>
      <c r="P47" s="51"/>
      <c r="Q47" s="51"/>
      <c r="R47" s="51"/>
      <c r="S47" s="51"/>
      <c r="T47" s="51"/>
      <c r="U47" s="51"/>
      <c r="V47" s="51"/>
      <c r="AF47" s="4"/>
      <c r="AG47" s="4"/>
      <c r="AL47"/>
      <c r="AM47"/>
      <c r="AN47"/>
      <c r="AR47" s="4"/>
    </row>
    <row r="48" spans="2:47" x14ac:dyDescent="0.25">
      <c r="B48" s="51"/>
      <c r="C48" s="51"/>
      <c r="D48" s="51"/>
      <c r="E48" s="51"/>
      <c r="F48" s="51"/>
      <c r="G48" s="51"/>
      <c r="H48" s="51"/>
      <c r="I48" s="51"/>
      <c r="J48" s="51"/>
      <c r="K48" s="51"/>
      <c r="L48" s="51"/>
      <c r="M48" s="51"/>
      <c r="N48" s="51"/>
      <c r="O48" s="51"/>
      <c r="P48" s="51"/>
      <c r="Q48" s="51"/>
      <c r="R48" s="51"/>
      <c r="S48" s="51"/>
      <c r="T48" s="51"/>
      <c r="U48" s="51"/>
      <c r="V48" s="51"/>
      <c r="AF48" s="4"/>
      <c r="AG48" s="4"/>
      <c r="AL48"/>
      <c r="AM48"/>
      <c r="AN48"/>
      <c r="AR48" s="4"/>
    </row>
    <row r="49" spans="2:44" x14ac:dyDescent="0.25">
      <c r="B49" s="51"/>
      <c r="C49" s="51"/>
      <c r="D49" s="51"/>
      <c r="E49" s="51"/>
      <c r="F49" s="51"/>
      <c r="G49" s="51"/>
      <c r="H49" s="51"/>
      <c r="I49" s="51"/>
      <c r="J49" s="51"/>
      <c r="K49" s="51"/>
      <c r="L49" s="51"/>
      <c r="M49" s="51"/>
      <c r="N49" s="51"/>
      <c r="O49" s="51"/>
      <c r="P49" s="51"/>
      <c r="Q49" s="51"/>
      <c r="R49" s="51"/>
      <c r="S49" s="51"/>
      <c r="T49" s="51"/>
      <c r="U49" s="51"/>
      <c r="V49" s="51"/>
      <c r="AF49" s="4"/>
      <c r="AG49" s="4"/>
      <c r="AL49"/>
      <c r="AM49"/>
      <c r="AN49"/>
      <c r="AR49" s="4"/>
    </row>
    <row r="50" spans="2:44" x14ac:dyDescent="0.25">
      <c r="B50" s="51"/>
      <c r="C50" s="51"/>
      <c r="D50" s="51"/>
      <c r="E50" s="51"/>
      <c r="F50" s="51"/>
      <c r="G50" s="51"/>
      <c r="H50" s="51"/>
      <c r="I50" s="51"/>
      <c r="J50" s="51"/>
      <c r="K50" s="51"/>
      <c r="L50" s="51"/>
      <c r="M50" s="51"/>
      <c r="N50" s="51"/>
      <c r="O50" s="51"/>
      <c r="P50" s="51"/>
      <c r="Q50" s="51"/>
      <c r="R50" s="51"/>
      <c r="S50" s="51"/>
      <c r="T50" s="51"/>
      <c r="U50" s="51"/>
      <c r="V50" s="51"/>
      <c r="AF50" s="4"/>
      <c r="AG50" s="4"/>
      <c r="AL50"/>
      <c r="AM50"/>
      <c r="AN50"/>
      <c r="AR50" s="4"/>
    </row>
    <row r="51" spans="2:44" x14ac:dyDescent="0.25">
      <c r="B51" s="51"/>
      <c r="C51" s="51"/>
      <c r="D51" s="51"/>
      <c r="E51" s="51"/>
      <c r="F51" s="51"/>
      <c r="G51" s="51"/>
      <c r="H51" s="51"/>
      <c r="I51" s="51"/>
      <c r="J51" s="51"/>
      <c r="K51" s="51"/>
      <c r="L51" s="51"/>
      <c r="M51" s="51"/>
      <c r="N51" s="51"/>
      <c r="O51" s="51"/>
      <c r="P51" s="51"/>
      <c r="Q51" s="51"/>
      <c r="R51" s="51"/>
      <c r="S51" s="51"/>
      <c r="T51" s="51"/>
      <c r="U51" s="51"/>
      <c r="V51" s="51"/>
      <c r="AF51" s="4"/>
      <c r="AG51" s="4"/>
      <c r="AL51"/>
      <c r="AM51"/>
      <c r="AN51"/>
      <c r="AR51" s="4"/>
    </row>
    <row r="52" spans="2:44" x14ac:dyDescent="0.25">
      <c r="B52" s="51"/>
      <c r="C52" s="51"/>
      <c r="D52" s="51"/>
      <c r="E52" s="51"/>
      <c r="F52" s="51"/>
      <c r="G52" s="51"/>
      <c r="H52" s="51"/>
      <c r="I52" s="51"/>
      <c r="J52" s="51"/>
      <c r="K52" s="51"/>
      <c r="L52" s="51"/>
      <c r="M52" s="51"/>
      <c r="N52" s="51"/>
      <c r="O52" s="51"/>
      <c r="P52" s="51"/>
      <c r="Q52" s="51"/>
      <c r="R52" s="51"/>
      <c r="S52" s="51"/>
      <c r="T52" s="51"/>
      <c r="U52" s="51"/>
      <c r="V52" s="51"/>
      <c r="AF52" s="4"/>
      <c r="AG52" s="4"/>
      <c r="AL52"/>
      <c r="AM52"/>
      <c r="AN52"/>
      <c r="AR52" s="4"/>
    </row>
    <row r="53" spans="2:44" x14ac:dyDescent="0.25">
      <c r="B53" s="51"/>
      <c r="C53" s="51"/>
      <c r="D53" s="51"/>
      <c r="E53" s="51"/>
      <c r="F53" s="51"/>
      <c r="G53" s="51"/>
      <c r="H53" s="51"/>
      <c r="I53" s="51"/>
      <c r="J53" s="51"/>
      <c r="K53" s="51"/>
      <c r="L53" s="51"/>
      <c r="M53" s="51"/>
      <c r="N53" s="51"/>
      <c r="O53" s="51"/>
      <c r="P53" s="51"/>
      <c r="Q53" s="51"/>
      <c r="R53" s="51"/>
      <c r="S53" s="51"/>
      <c r="T53" s="51"/>
      <c r="U53" s="51"/>
      <c r="V53" s="51"/>
      <c r="AF53" s="4"/>
      <c r="AG53" s="4"/>
      <c r="AL53"/>
      <c r="AM53"/>
      <c r="AN53"/>
      <c r="AR53" s="4"/>
    </row>
    <row r="54" spans="2:44" x14ac:dyDescent="0.25">
      <c r="B54" s="51"/>
      <c r="C54" s="51"/>
      <c r="D54" s="51"/>
      <c r="E54" s="51"/>
      <c r="F54" s="51"/>
      <c r="G54" s="51"/>
      <c r="H54" s="51"/>
      <c r="I54" s="51"/>
      <c r="J54" s="51"/>
      <c r="K54" s="51"/>
      <c r="L54" s="51"/>
      <c r="M54" s="51"/>
      <c r="N54" s="51"/>
      <c r="O54" s="51"/>
      <c r="P54" s="51"/>
      <c r="Q54" s="51"/>
      <c r="R54" s="51"/>
      <c r="S54" s="51"/>
      <c r="T54" s="51"/>
      <c r="U54" s="51"/>
      <c r="V54" s="51"/>
      <c r="AF54" s="4"/>
      <c r="AG54" s="4"/>
      <c r="AL54"/>
      <c r="AM54"/>
      <c r="AN54"/>
      <c r="AR54" s="4"/>
    </row>
    <row r="55" spans="2:44" x14ac:dyDescent="0.25">
      <c r="B55" s="51"/>
      <c r="C55" s="51"/>
      <c r="D55" s="51"/>
      <c r="E55" s="51"/>
      <c r="F55" s="51"/>
      <c r="G55" s="51"/>
      <c r="H55" s="51"/>
      <c r="I55" s="51"/>
      <c r="J55" s="51"/>
      <c r="K55" s="51"/>
      <c r="L55" s="51"/>
      <c r="M55" s="51"/>
      <c r="N55" s="51"/>
      <c r="O55" s="51"/>
      <c r="P55" s="51"/>
      <c r="Q55" s="51"/>
      <c r="R55" s="51"/>
      <c r="S55" s="51"/>
      <c r="T55" s="51"/>
      <c r="U55" s="51"/>
      <c r="V55" s="51"/>
      <c r="AF55" s="4"/>
      <c r="AG55" s="4"/>
      <c r="AL55"/>
      <c r="AM55"/>
      <c r="AN55"/>
      <c r="AR55" s="4"/>
    </row>
    <row r="56" spans="2:44" x14ac:dyDescent="0.25">
      <c r="B56" s="51"/>
      <c r="C56" s="51"/>
      <c r="D56" s="51"/>
      <c r="E56" s="51"/>
      <c r="F56" s="51"/>
      <c r="G56" s="51"/>
      <c r="H56" s="51"/>
      <c r="I56" s="51"/>
      <c r="J56" s="51"/>
      <c r="K56" s="51"/>
      <c r="L56" s="51"/>
      <c r="M56" s="51"/>
      <c r="N56" s="51"/>
      <c r="O56" s="51"/>
      <c r="P56" s="51"/>
      <c r="Q56" s="51"/>
      <c r="R56" s="51"/>
      <c r="S56" s="51"/>
      <c r="T56" s="51"/>
      <c r="U56" s="51"/>
      <c r="V56" s="51"/>
      <c r="AF56" s="4"/>
      <c r="AG56" s="4"/>
      <c r="AL56"/>
      <c r="AM56"/>
      <c r="AN56"/>
      <c r="AR56" s="4"/>
    </row>
    <row r="57" spans="2:44" x14ac:dyDescent="0.25">
      <c r="B57" s="51"/>
      <c r="C57" s="51"/>
      <c r="D57" s="51"/>
      <c r="E57" s="51"/>
      <c r="F57" s="51"/>
      <c r="G57" s="51"/>
      <c r="H57" s="51"/>
      <c r="I57" s="51"/>
      <c r="J57" s="51"/>
      <c r="K57" s="51"/>
      <c r="L57" s="51"/>
      <c r="M57" s="51"/>
      <c r="N57" s="51"/>
      <c r="O57" s="51"/>
      <c r="P57" s="51"/>
      <c r="Q57" s="51"/>
      <c r="R57" s="51"/>
      <c r="S57" s="51"/>
      <c r="T57" s="51"/>
      <c r="U57" s="51"/>
      <c r="V57" s="51"/>
      <c r="AF57" s="4"/>
      <c r="AG57" s="4"/>
      <c r="AL57"/>
      <c r="AM57"/>
      <c r="AN57"/>
      <c r="AR57" s="4"/>
    </row>
    <row r="58" spans="2:44" x14ac:dyDescent="0.25">
      <c r="B58" s="51"/>
      <c r="C58" s="51"/>
      <c r="D58" s="51"/>
      <c r="E58" s="51"/>
      <c r="F58" s="51"/>
      <c r="G58" s="51"/>
      <c r="H58" s="51"/>
      <c r="I58" s="51"/>
      <c r="J58" s="51"/>
      <c r="K58" s="51"/>
      <c r="L58" s="51"/>
      <c r="M58" s="51"/>
      <c r="N58" s="51"/>
      <c r="O58" s="51"/>
      <c r="P58" s="51"/>
      <c r="Q58" s="51"/>
      <c r="R58" s="51"/>
      <c r="S58" s="51"/>
      <c r="T58" s="51"/>
      <c r="U58" s="51"/>
      <c r="V58" s="51"/>
      <c r="AF58" s="4"/>
      <c r="AG58" s="4"/>
      <c r="AL58"/>
      <c r="AM58"/>
      <c r="AN58"/>
      <c r="AR58" s="4"/>
    </row>
    <row r="59" spans="2:44" x14ac:dyDescent="0.25">
      <c r="B59" s="51"/>
      <c r="C59" s="51"/>
      <c r="D59" s="51"/>
      <c r="E59" s="51"/>
      <c r="F59" s="51"/>
      <c r="G59" s="51"/>
      <c r="H59" s="51"/>
      <c r="I59" s="51"/>
      <c r="J59" s="51"/>
      <c r="K59" s="51"/>
      <c r="L59" s="51"/>
      <c r="M59" s="51"/>
      <c r="N59" s="51"/>
      <c r="O59" s="51"/>
      <c r="P59" s="51"/>
      <c r="Q59" s="51"/>
      <c r="R59" s="51"/>
      <c r="S59" s="51"/>
      <c r="T59" s="51"/>
      <c r="U59" s="51"/>
      <c r="V59" s="51"/>
      <c r="AF59" s="4"/>
      <c r="AG59" s="4"/>
      <c r="AL59"/>
      <c r="AM59"/>
      <c r="AN59"/>
      <c r="AR59" s="4"/>
    </row>
    <row r="60" spans="2:44" x14ac:dyDescent="0.25">
      <c r="B60" s="51"/>
      <c r="C60" s="51"/>
      <c r="D60" s="51"/>
      <c r="E60" s="51"/>
      <c r="F60" s="51"/>
      <c r="G60" s="51"/>
      <c r="H60" s="51"/>
      <c r="I60" s="51"/>
      <c r="J60" s="51"/>
      <c r="K60" s="51"/>
      <c r="L60" s="51"/>
      <c r="M60" s="51"/>
      <c r="N60" s="51"/>
      <c r="O60" s="51"/>
      <c r="P60" s="51"/>
      <c r="Q60" s="51"/>
      <c r="R60" s="51"/>
      <c r="S60" s="51"/>
      <c r="T60" s="51"/>
      <c r="U60" s="51"/>
      <c r="V60" s="51"/>
      <c r="AF60" s="4"/>
      <c r="AG60" s="4"/>
      <c r="AL60"/>
      <c r="AM60"/>
      <c r="AN60"/>
      <c r="AR60" s="4"/>
    </row>
    <row r="61" spans="2:44" x14ac:dyDescent="0.25">
      <c r="B61" s="51"/>
      <c r="C61" s="51"/>
      <c r="D61" s="51"/>
      <c r="E61" s="51"/>
      <c r="F61" s="51"/>
      <c r="G61" s="51"/>
      <c r="H61" s="51"/>
      <c r="I61" s="51"/>
      <c r="J61" s="51"/>
      <c r="K61" s="51"/>
      <c r="L61" s="51"/>
      <c r="M61" s="51"/>
      <c r="N61" s="51"/>
      <c r="O61" s="51"/>
      <c r="P61" s="51"/>
      <c r="Q61" s="51"/>
      <c r="R61" s="51"/>
      <c r="S61" s="51"/>
      <c r="T61" s="51"/>
      <c r="U61" s="51"/>
      <c r="V61" s="51"/>
      <c r="AF61" s="4"/>
      <c r="AG61" s="4"/>
      <c r="AL61"/>
      <c r="AM61"/>
      <c r="AN61"/>
      <c r="AR61" s="4"/>
    </row>
    <row r="62" spans="2:44" ht="34.5" customHeight="1" x14ac:dyDescent="0.25">
      <c r="B62" s="51"/>
      <c r="C62" s="51"/>
      <c r="D62" s="51"/>
      <c r="E62" s="51"/>
      <c r="F62" s="51"/>
      <c r="G62" s="51"/>
      <c r="H62" s="51"/>
      <c r="I62" s="51"/>
      <c r="J62" s="51"/>
      <c r="K62" s="51"/>
      <c r="L62" s="51"/>
      <c r="M62" s="51"/>
      <c r="N62" s="51"/>
      <c r="O62" s="51"/>
      <c r="P62" s="51"/>
      <c r="Q62" s="51"/>
      <c r="R62" s="51"/>
      <c r="S62" s="51"/>
      <c r="T62" s="51"/>
      <c r="U62" s="51"/>
      <c r="V62" s="51"/>
      <c r="AF62" s="4"/>
      <c r="AG62" s="4"/>
      <c r="AL62"/>
      <c r="AM62"/>
      <c r="AN62"/>
      <c r="AR62" s="4"/>
    </row>
    <row r="63" spans="2:44" x14ac:dyDescent="0.25">
      <c r="C63" s="27"/>
      <c r="AF63" s="11"/>
      <c r="AG63" s="9"/>
    </row>
    <row r="64" spans="2:44" x14ac:dyDescent="0.25">
      <c r="C64" s="27"/>
      <c r="AF64" s="11"/>
      <c r="AG64" s="9"/>
    </row>
  </sheetData>
  <protectedRanges>
    <protectedRange sqref="AW8:AY15" name="Oblast8"/>
    <protectedRange sqref="AK8:AK37" name="Oblast6"/>
    <protectedRange sqref="AG8:AG23" name="Oblast5"/>
    <protectedRange sqref="AA8:AA40" name="Oblast4"/>
    <protectedRange sqref="U8:U42 O8:O42 AQ8:AQ42" name="Oblast3"/>
    <protectedRange sqref="I8:I42" name="Oblast2"/>
    <protectedRange sqref="C8:D42" name="Oblast1"/>
  </protectedRanges>
  <mergeCells count="215">
    <mergeCell ref="AP36:AP39"/>
    <mergeCell ref="AS36:AS39"/>
    <mergeCell ref="AT36:AT39"/>
    <mergeCell ref="AP8:AP11"/>
    <mergeCell ref="AS8:AS11"/>
    <mergeCell ref="AT8:AT11"/>
    <mergeCell ref="AP12:AP15"/>
    <mergeCell ref="AS12:AS15"/>
    <mergeCell ref="AT12:AT15"/>
    <mergeCell ref="AP16:AP19"/>
    <mergeCell ref="AS16:AS19"/>
    <mergeCell ref="AT16:AT19"/>
    <mergeCell ref="AP20:AP23"/>
    <mergeCell ref="AS20:AS23"/>
    <mergeCell ref="AT20:AT23"/>
    <mergeCell ref="AP24:AP27"/>
    <mergeCell ref="AS24:AS27"/>
    <mergeCell ref="AT24:AT27"/>
    <mergeCell ref="AP28:AP31"/>
    <mergeCell ref="AS28:AS31"/>
    <mergeCell ref="AT28:AT31"/>
    <mergeCell ref="AP32:AP35"/>
    <mergeCell ref="AS32:AS35"/>
    <mergeCell ref="AT32:AT35"/>
    <mergeCell ref="AD20:AD22"/>
    <mergeCell ref="Z23:Z25"/>
    <mergeCell ref="AM36:AM37"/>
    <mergeCell ref="AN36:AN37"/>
    <mergeCell ref="Z8:Z10"/>
    <mergeCell ref="AB8:AB10"/>
    <mergeCell ref="AC8:AC10"/>
    <mergeCell ref="AD8:AD10"/>
    <mergeCell ref="Z11:Z13"/>
    <mergeCell ref="AB11:AB13"/>
    <mergeCell ref="AC11:AC13"/>
    <mergeCell ref="AD11:AD13"/>
    <mergeCell ref="Z14:Z16"/>
    <mergeCell ref="AB14:AB16"/>
    <mergeCell ref="AC14:AC16"/>
    <mergeCell ref="AD14:AD16"/>
    <mergeCell ref="Z17:Z19"/>
    <mergeCell ref="AB17:AB19"/>
    <mergeCell ref="AC17:AC19"/>
    <mergeCell ref="AD17:AD19"/>
    <mergeCell ref="Z20:Z22"/>
    <mergeCell ref="AB20:AB22"/>
    <mergeCell ref="AC20:AC22"/>
    <mergeCell ref="Z35:Z37"/>
    <mergeCell ref="AB35:AB37"/>
    <mergeCell ref="AC35:AC37"/>
    <mergeCell ref="AC29:AC31"/>
    <mergeCell ref="AD29:AD31"/>
    <mergeCell ref="Z32:Z34"/>
    <mergeCell ref="AB32:AB34"/>
    <mergeCell ref="AC32:AC34"/>
    <mergeCell ref="AD32:AD34"/>
    <mergeCell ref="AB29:AB31"/>
    <mergeCell ref="AD35:AD37"/>
    <mergeCell ref="L26:L27"/>
    <mergeCell ref="AJ26:AJ27"/>
    <mergeCell ref="AM26:AM27"/>
    <mergeCell ref="B45:V62"/>
    <mergeCell ref="H32:H33"/>
    <mergeCell ref="K32:K33"/>
    <mergeCell ref="L32:L33"/>
    <mergeCell ref="H34:H35"/>
    <mergeCell ref="K34:K35"/>
    <mergeCell ref="L34:L35"/>
    <mergeCell ref="H36:H37"/>
    <mergeCell ref="K36:K37"/>
    <mergeCell ref="L36:L37"/>
    <mergeCell ref="H38:H39"/>
    <mergeCell ref="K38:K39"/>
    <mergeCell ref="L38:L39"/>
    <mergeCell ref="T32:T35"/>
    <mergeCell ref="W32:W35"/>
    <mergeCell ref="X32:X35"/>
    <mergeCell ref="T36:T39"/>
    <mergeCell ref="W36:W39"/>
    <mergeCell ref="X36:X39"/>
    <mergeCell ref="Z29:Z31"/>
    <mergeCell ref="H30:H31"/>
    <mergeCell ref="K30:K31"/>
    <mergeCell ref="L30:L31"/>
    <mergeCell ref="AJ30:AJ31"/>
    <mergeCell ref="AM30:AM31"/>
    <mergeCell ref="AN30:AN31"/>
    <mergeCell ref="AJ28:AJ29"/>
    <mergeCell ref="AM28:AM29"/>
    <mergeCell ref="AN28:AN29"/>
    <mergeCell ref="H28:H29"/>
    <mergeCell ref="K28:K29"/>
    <mergeCell ref="L28:L29"/>
    <mergeCell ref="T28:T31"/>
    <mergeCell ref="W28:W31"/>
    <mergeCell ref="X28:X31"/>
    <mergeCell ref="Z26:Z28"/>
    <mergeCell ref="AB26:AB28"/>
    <mergeCell ref="AC26:AC28"/>
    <mergeCell ref="AD26:AD28"/>
    <mergeCell ref="H26:H27"/>
    <mergeCell ref="K26:K27"/>
    <mergeCell ref="H20:H21"/>
    <mergeCell ref="K20:K21"/>
    <mergeCell ref="L20:L21"/>
    <mergeCell ref="T20:T23"/>
    <mergeCell ref="W20:W23"/>
    <mergeCell ref="X20:X23"/>
    <mergeCell ref="AN26:AN27"/>
    <mergeCell ref="AJ24:AJ25"/>
    <mergeCell ref="AM24:AM25"/>
    <mergeCell ref="AN24:AN25"/>
    <mergeCell ref="H24:H25"/>
    <mergeCell ref="K24:K25"/>
    <mergeCell ref="L24:L25"/>
    <mergeCell ref="T24:T27"/>
    <mergeCell ref="W24:W27"/>
    <mergeCell ref="X24:X27"/>
    <mergeCell ref="AB23:AB25"/>
    <mergeCell ref="AC23:AC25"/>
    <mergeCell ref="AD23:AD25"/>
    <mergeCell ref="H22:H23"/>
    <mergeCell ref="K22:K23"/>
    <mergeCell ref="L22:L23"/>
    <mergeCell ref="AJ22:AJ23"/>
    <mergeCell ref="AM22:AM23"/>
    <mergeCell ref="H18:H19"/>
    <mergeCell ref="K18:K19"/>
    <mergeCell ref="L18:L19"/>
    <mergeCell ref="AJ18:AJ19"/>
    <mergeCell ref="AM18:AM19"/>
    <mergeCell ref="AN18:AN19"/>
    <mergeCell ref="AI16:AI17"/>
    <mergeCell ref="AJ16:AJ17"/>
    <mergeCell ref="AM16:AM17"/>
    <mergeCell ref="AN16:AN17"/>
    <mergeCell ref="H16:H17"/>
    <mergeCell ref="K16:K17"/>
    <mergeCell ref="L16:L17"/>
    <mergeCell ref="T16:T19"/>
    <mergeCell ref="W16:W19"/>
    <mergeCell ref="X16:X19"/>
    <mergeCell ref="R16:R19"/>
    <mergeCell ref="H12:H13"/>
    <mergeCell ref="K12:K13"/>
    <mergeCell ref="L12:L13"/>
    <mergeCell ref="T12:T15"/>
    <mergeCell ref="W12:W15"/>
    <mergeCell ref="X12:X15"/>
    <mergeCell ref="H14:H15"/>
    <mergeCell ref="K14:K15"/>
    <mergeCell ref="L14:L15"/>
    <mergeCell ref="AI8:AI9"/>
    <mergeCell ref="AJ8:AJ9"/>
    <mergeCell ref="AM8:AM9"/>
    <mergeCell ref="AN8:AN9"/>
    <mergeCell ref="AN12:AN13"/>
    <mergeCell ref="AJ14:AJ15"/>
    <mergeCell ref="AM14:AM15"/>
    <mergeCell ref="AN14:AN15"/>
    <mergeCell ref="AI12:AI13"/>
    <mergeCell ref="AJ12:AJ13"/>
    <mergeCell ref="AM12:AM13"/>
    <mergeCell ref="AI14:AI15"/>
    <mergeCell ref="AM10:AM11"/>
    <mergeCell ref="AN10:AN11"/>
    <mergeCell ref="AJ20:AJ21"/>
    <mergeCell ref="AM20:AM21"/>
    <mergeCell ref="AN20:AN21"/>
    <mergeCell ref="AN22:AN23"/>
    <mergeCell ref="AJ32:AJ33"/>
    <mergeCell ref="AM32:AM33"/>
    <mergeCell ref="AN32:AN33"/>
    <mergeCell ref="AJ34:AJ35"/>
    <mergeCell ref="AM34:AM35"/>
    <mergeCell ref="AN34:AN35"/>
    <mergeCell ref="AJ36:AJ37"/>
    <mergeCell ref="B2:C2"/>
    <mergeCell ref="AF2:AG2"/>
    <mergeCell ref="AI2:AJ2"/>
    <mergeCell ref="H8:H9"/>
    <mergeCell ref="K8:K9"/>
    <mergeCell ref="L8:L9"/>
    <mergeCell ref="T8:T11"/>
    <mergeCell ref="W8:W11"/>
    <mergeCell ref="X8:X11"/>
    <mergeCell ref="H10:H11"/>
    <mergeCell ref="K10:K11"/>
    <mergeCell ref="L10:L11"/>
    <mergeCell ref="AI10:AI11"/>
    <mergeCell ref="AJ10:AJ11"/>
    <mergeCell ref="B4:AD4"/>
    <mergeCell ref="N8:N11"/>
    <mergeCell ref="Q8:Q11"/>
    <mergeCell ref="R8:R11"/>
    <mergeCell ref="N12:N15"/>
    <mergeCell ref="Q12:Q15"/>
    <mergeCell ref="R12:R15"/>
    <mergeCell ref="N16:N19"/>
    <mergeCell ref="Q16:Q19"/>
    <mergeCell ref="N36:N39"/>
    <mergeCell ref="Q36:Q39"/>
    <mergeCell ref="R36:R39"/>
    <mergeCell ref="N20:N23"/>
    <mergeCell ref="Q20:Q23"/>
    <mergeCell ref="R20:R23"/>
    <mergeCell ref="N28:N31"/>
    <mergeCell ref="Q28:Q31"/>
    <mergeCell ref="R28:R31"/>
    <mergeCell ref="N32:N35"/>
    <mergeCell ref="Q32:Q35"/>
    <mergeCell ref="R32:R35"/>
    <mergeCell ref="N24:N27"/>
    <mergeCell ref="Q24:Q27"/>
    <mergeCell ref="R24:R27"/>
  </mergeCells>
  <phoneticPr fontId="9" type="noConversion"/>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Klánovice JUMP! Přihláška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Jeřábková</dc:creator>
  <cp:lastModifiedBy>Jeřábková, Petra</cp:lastModifiedBy>
  <cp:lastPrinted>2017-09-26T19:09:27Z</cp:lastPrinted>
  <dcterms:created xsi:type="dcterms:W3CDTF">2017-09-22T16:05:51Z</dcterms:created>
  <dcterms:modified xsi:type="dcterms:W3CDTF">2025-10-11T20:58:35Z</dcterms:modified>
</cp:coreProperties>
</file>